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ivana\RELOF3\FMC\FUK materijali\FUK alati\JLS\"/>
    </mc:Choice>
  </mc:AlternateContent>
  <xr:revisionPtr revIDLastSave="0" documentId="13_ncr:1_{7D9F299B-F160-4F95-B765-29DC6E1EE229}" xr6:coauthVersionLast="47" xr6:coauthVersionMax="47" xr10:uidLastSave="{00000000-0000-0000-0000-000000000000}"/>
  <bookViews>
    <workbookView xWindow="-110" yWindow="-110" windowWidth="19420" windowHeight="11500" tabRatio="957" xr2:uid="{00000000-000D-0000-FFFF-FFFF00000000}"/>
  </bookViews>
  <sheets>
    <sheet name="Насловна страна" sheetId="1" r:id="rId1"/>
    <sheet name="Организационе јединице" sheetId="2" r:id="rId2"/>
    <sheet name="Сви процеси" sheetId="3" r:id="rId3"/>
    <sheet name="Матрица процеса" sheetId="4" r:id="rId4"/>
    <sheet name="siiiii" sheetId="6" state="hidden" r:id="rId5"/>
    <sheet name="Листа пословних процеса" sheetId="5" r:id="rId6"/>
    <sheet name="Мапа1" sheetId="7" r:id="rId7"/>
    <sheet name="Мапа2" sheetId="77" r:id="rId8"/>
    <sheet name="Мапа3" sheetId="78" r:id="rId9"/>
    <sheet name="Мапа4" sheetId="79" r:id="rId10"/>
    <sheet name="Мапа5" sheetId="80" r:id="rId11"/>
    <sheet name="Мапа6" sheetId="81" r:id="rId12"/>
    <sheet name="Мапа7" sheetId="82" r:id="rId13"/>
    <sheet name="Мапа8" sheetId="84" r:id="rId14"/>
    <sheet name="Мапа9" sheetId="85" r:id="rId15"/>
    <sheet name="Мапа10" sheetId="86" r:id="rId16"/>
    <sheet name="Мапа11" sheetId="87" r:id="rId17"/>
    <sheet name="Мапа12" sheetId="88" r:id="rId18"/>
    <sheet name="Мапа13" sheetId="89" r:id="rId19"/>
    <sheet name="Мапа14" sheetId="90" r:id="rId20"/>
    <sheet name="Мапа15" sheetId="91" r:id="rId21"/>
    <sheet name="Регистар ризика" sheetId="9" r:id="rId22"/>
  </sheets>
  <definedNames>
    <definedName name="_xlnm.Print_Area" localSheetId="5">'Листа пословних процеса'!$A$1:$D$99</definedName>
    <definedName name="_xlnm.Print_Area" localSheetId="21">'Регистар ризика'!$A$1:$L$71</definedName>
    <definedName name="_xlnm.Print_Titles" localSheetId="21">'Регистар ризика'!$4:$5</definedName>
    <definedName name="АДМИНИСТРАЦИЈА">'Матрица процеса'!$A$2:$A$51</definedName>
    <definedName name="АРХИВ">'Матрица процеса'!$E$2:$E$51</definedName>
    <definedName name="БИБЛИОТЕКА">'Матрица процеса'!$F$2:$F$45</definedName>
    <definedName name="ДРУШТВЕНЕ">'Матрица процеса'!$H$2:$H$51</definedName>
    <definedName name="ЗЖС">'Матрица процеса'!$F$2:$F$51</definedName>
    <definedName name="ЗЗСК">'Матрица процеса'!$G$2:$G$45</definedName>
    <definedName name="ИКТ">'Матрица процеса'!$Q$2:$Q$51</definedName>
    <definedName name="ИМОВИНА">'Матрица процеса'!$D$2:$D$51</definedName>
    <definedName name="ИНСПЕКЦИЈЕ">'Матрица процеса'!$G$2:$G$51</definedName>
    <definedName name="ИР">'Матрица процеса'!$M$2:$M$51</definedName>
    <definedName name="КАБИНЕТ">'Матрица процеса'!$L$2:$L$51</definedName>
    <definedName name="КОМПОЛ">'Матрица процеса'!$R$2:$R$51</definedName>
    <definedName name="КУЛТУРА">'Матрица процеса'!$H$2:$H$45</definedName>
    <definedName name="ЛЕР">'Матрица процеса'!$J$2:$J$51</definedName>
    <definedName name="ЛПА">'Матрица процеса'!$C$2:$C$51</definedName>
    <definedName name="МУЗЕЈ">'Матрица процеса'!$I$2:$I$45</definedName>
    <definedName name="НАБАВКЕ">'Матрица процеса'!$B$2:$B$51</definedName>
    <definedName name="ОПШТИ">'Матрица процеса'!$I$2:$I$51</definedName>
    <definedName name="ОСТАЛО">'Матрица процеса'!$S$2:$S$51</definedName>
    <definedName name="Планирање__припрема_и_израда_буџета">'Матрица процеса'!$A$3:$A$51</definedName>
    <definedName name="ПОЗОРИШТЕ">'Матрица процеса'!$J$2:$J$45</definedName>
    <definedName name="ПРАВНИ">'Матрица процеса'!$B$2:$B$45</definedName>
    <definedName name="ПРАВОБРАН">'Матрица процеса'!$N$2:$N$51</definedName>
    <definedName name="ПРЕДШКОЛСКА">'Матрица процеса'!$K$2:$K$45</definedName>
    <definedName name="ПРИВРЕДА">'Матрица процеса'!$P$2:$P$51</definedName>
    <definedName name="Процес__јавних_набавки">'Матрица процеса'!$B$3:$B$51</definedName>
    <definedName name="Процес_припреме_и_деловања_у_ванредним_ситуацијама">'Матрица процеса'!$S$3:$S$51</definedName>
    <definedName name="СКУПШТИНА">'Матрица процеса'!$K$2:$K$51</definedName>
    <definedName name="СПОРТ">'Матрица процеса'!$L$2:$L$45</definedName>
    <definedName name="ТУРИЗАМ">'Матрица процеса'!$M$2:$M$45</definedName>
    <definedName name="УЉР">'Матрица процеса'!$O$2:$O$51</definedName>
    <definedName name="УРБАНИЗАМ">'Матрица процеса'!$E$2:$E$51</definedName>
    <definedName name="ФИНАНСИЈЕ">'Матрица процеса'!$A$2:$A$51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0" i="91" l="1"/>
  <c r="A258" i="91"/>
  <c r="A256" i="91"/>
  <c r="A254" i="91"/>
  <c r="A252" i="91"/>
  <c r="A250" i="91"/>
  <c r="A248" i="91"/>
  <c r="A246" i="91"/>
  <c r="A244" i="91"/>
  <c r="A242" i="91"/>
  <c r="A240" i="91"/>
  <c r="A238" i="91"/>
  <c r="A236" i="91"/>
  <c r="A234" i="91"/>
  <c r="A232" i="91"/>
  <c r="A221" i="91"/>
  <c r="A219" i="91"/>
  <c r="A217" i="91"/>
  <c r="A215" i="91"/>
  <c r="A213" i="91"/>
  <c r="A211" i="91"/>
  <c r="A209" i="91"/>
  <c r="A207" i="91"/>
  <c r="A205" i="91"/>
  <c r="A203" i="91"/>
  <c r="A201" i="91"/>
  <c r="A199" i="91"/>
  <c r="A197" i="91"/>
  <c r="A195" i="91"/>
  <c r="A193" i="91"/>
  <c r="A182" i="91"/>
  <c r="A180" i="91"/>
  <c r="A178" i="91"/>
  <c r="A176" i="91"/>
  <c r="A174" i="91"/>
  <c r="A172" i="91"/>
  <c r="A170" i="91"/>
  <c r="A168" i="91"/>
  <c r="A166" i="91"/>
  <c r="A164" i="91"/>
  <c r="A162" i="91"/>
  <c r="A160" i="91"/>
  <c r="A158" i="91"/>
  <c r="A156" i="91"/>
  <c r="A154" i="91"/>
  <c r="A143" i="91"/>
  <c r="A141" i="91"/>
  <c r="A139" i="91"/>
  <c r="A137" i="91"/>
  <c r="A135" i="91"/>
  <c r="A133" i="91"/>
  <c r="A131" i="91"/>
  <c r="A129" i="91"/>
  <c r="A127" i="91"/>
  <c r="A125" i="91"/>
  <c r="A123" i="91"/>
  <c r="A121" i="91"/>
  <c r="A119" i="91"/>
  <c r="A117" i="91"/>
  <c r="A115" i="91"/>
  <c r="A104" i="91"/>
  <c r="A102" i="91"/>
  <c r="A100" i="91"/>
  <c r="A98" i="91"/>
  <c r="A96" i="91"/>
  <c r="A94" i="91"/>
  <c r="A92" i="91"/>
  <c r="A90" i="91"/>
  <c r="A88" i="91"/>
  <c r="A86" i="91"/>
  <c r="A84" i="91"/>
  <c r="A82" i="91"/>
  <c r="A80" i="91"/>
  <c r="A78" i="91"/>
  <c r="A76" i="91"/>
  <c r="A65" i="91"/>
  <c r="A63" i="91"/>
  <c r="A61" i="91"/>
  <c r="A59" i="91"/>
  <c r="A57" i="91"/>
  <c r="A55" i="91"/>
  <c r="A53" i="91"/>
  <c r="A51" i="91"/>
  <c r="A49" i="91"/>
  <c r="A47" i="91"/>
  <c r="A45" i="91"/>
  <c r="A43" i="91"/>
  <c r="A41" i="91"/>
  <c r="A39" i="91"/>
  <c r="A37" i="91"/>
  <c r="B24" i="91"/>
  <c r="B224" i="91" s="1"/>
  <c r="A24" i="91"/>
  <c r="A224" i="91" s="1"/>
  <c r="B23" i="91"/>
  <c r="B185" i="91" s="1"/>
  <c r="A23" i="91"/>
  <c r="A185" i="91" s="1"/>
  <c r="B22" i="91"/>
  <c r="B146" i="91" s="1"/>
  <c r="A22" i="91"/>
  <c r="A146" i="91" s="1"/>
  <c r="B21" i="91"/>
  <c r="B107" i="91" s="1"/>
  <c r="A21" i="91"/>
  <c r="A107" i="91" s="1"/>
  <c r="B20" i="91"/>
  <c r="B68" i="91" s="1"/>
  <c r="A20" i="91"/>
  <c r="A68" i="91" s="1"/>
  <c r="B19" i="91"/>
  <c r="B29" i="91" s="1"/>
  <c r="A19" i="91"/>
  <c r="A29" i="91" s="1"/>
  <c r="B15" i="91"/>
  <c r="B11" i="91"/>
  <c r="B10" i="91"/>
  <c r="B9" i="91"/>
  <c r="B8" i="91"/>
  <c r="C6" i="91"/>
  <c r="A3" i="91"/>
  <c r="A260" i="90"/>
  <c r="A258" i="90"/>
  <c r="A256" i="90"/>
  <c r="A254" i="90"/>
  <c r="A252" i="90"/>
  <c r="A250" i="90"/>
  <c r="A248" i="90"/>
  <c r="A246" i="90"/>
  <c r="A244" i="90"/>
  <c r="A242" i="90"/>
  <c r="A240" i="90"/>
  <c r="A238" i="90"/>
  <c r="A236" i="90"/>
  <c r="A234" i="90"/>
  <c r="A232" i="90"/>
  <c r="A221" i="90"/>
  <c r="A219" i="90"/>
  <c r="A217" i="90"/>
  <c r="A215" i="90"/>
  <c r="A213" i="90"/>
  <c r="A211" i="90"/>
  <c r="A209" i="90"/>
  <c r="A207" i="90"/>
  <c r="A205" i="90"/>
  <c r="A203" i="90"/>
  <c r="A201" i="90"/>
  <c r="A199" i="90"/>
  <c r="A197" i="90"/>
  <c r="A195" i="90"/>
  <c r="A193" i="90"/>
  <c r="A182" i="90"/>
  <c r="A180" i="90"/>
  <c r="A178" i="90"/>
  <c r="A176" i="90"/>
  <c r="A174" i="90"/>
  <c r="A172" i="90"/>
  <c r="A170" i="90"/>
  <c r="A168" i="90"/>
  <c r="A166" i="90"/>
  <c r="A164" i="90"/>
  <c r="A162" i="90"/>
  <c r="A160" i="90"/>
  <c r="A158" i="90"/>
  <c r="A156" i="90"/>
  <c r="A154" i="90"/>
  <c r="A143" i="90"/>
  <c r="A141" i="90"/>
  <c r="A139" i="90"/>
  <c r="A137" i="90"/>
  <c r="A135" i="90"/>
  <c r="A133" i="90"/>
  <c r="A131" i="90"/>
  <c r="A129" i="90"/>
  <c r="A127" i="90"/>
  <c r="A125" i="90"/>
  <c r="A123" i="90"/>
  <c r="A121" i="90"/>
  <c r="A119" i="90"/>
  <c r="A117" i="90"/>
  <c r="A115" i="90"/>
  <c r="A104" i="90"/>
  <c r="A102" i="90"/>
  <c r="A100" i="90"/>
  <c r="A98" i="90"/>
  <c r="A96" i="90"/>
  <c r="A94" i="90"/>
  <c r="A92" i="90"/>
  <c r="A90" i="90"/>
  <c r="A88" i="90"/>
  <c r="A86" i="90"/>
  <c r="A84" i="90"/>
  <c r="A82" i="90"/>
  <c r="A80" i="90"/>
  <c r="A78" i="90"/>
  <c r="A76" i="90"/>
  <c r="A65" i="90"/>
  <c r="A63" i="90"/>
  <c r="A61" i="90"/>
  <c r="A59" i="90"/>
  <c r="A57" i="90"/>
  <c r="A55" i="90"/>
  <c r="A53" i="90"/>
  <c r="A51" i="90"/>
  <c r="A49" i="90"/>
  <c r="A47" i="90"/>
  <c r="A45" i="90"/>
  <c r="A43" i="90"/>
  <c r="A41" i="90"/>
  <c r="A39" i="90"/>
  <c r="A37" i="90"/>
  <c r="B24" i="90"/>
  <c r="B224" i="90" s="1"/>
  <c r="A24" i="90"/>
  <c r="A224" i="90" s="1"/>
  <c r="B23" i="90"/>
  <c r="B185" i="90" s="1"/>
  <c r="A23" i="90"/>
  <c r="A185" i="90" s="1"/>
  <c r="B22" i="90"/>
  <c r="B146" i="90" s="1"/>
  <c r="A22" i="90"/>
  <c r="A146" i="90" s="1"/>
  <c r="B21" i="90"/>
  <c r="B107" i="90" s="1"/>
  <c r="A21" i="90"/>
  <c r="A107" i="90" s="1"/>
  <c r="B20" i="90"/>
  <c r="B68" i="90" s="1"/>
  <c r="A20" i="90"/>
  <c r="A68" i="90" s="1"/>
  <c r="B19" i="90"/>
  <c r="B29" i="90" s="1"/>
  <c r="A19" i="90"/>
  <c r="A29" i="90" s="1"/>
  <c r="B15" i="90"/>
  <c r="B11" i="90"/>
  <c r="B10" i="90"/>
  <c r="B9" i="90"/>
  <c r="B8" i="90"/>
  <c r="C6" i="90"/>
  <c r="A3" i="90"/>
  <c r="A260" i="89"/>
  <c r="A258" i="89"/>
  <c r="A256" i="89"/>
  <c r="A254" i="89"/>
  <c r="A252" i="89"/>
  <c r="A250" i="89"/>
  <c r="A248" i="89"/>
  <c r="A246" i="89"/>
  <c r="A244" i="89"/>
  <c r="A242" i="89"/>
  <c r="A240" i="89"/>
  <c r="A238" i="89"/>
  <c r="A236" i="89"/>
  <c r="A234" i="89"/>
  <c r="A232" i="89"/>
  <c r="A221" i="89"/>
  <c r="A219" i="89"/>
  <c r="A217" i="89"/>
  <c r="A215" i="89"/>
  <c r="A213" i="89"/>
  <c r="A211" i="89"/>
  <c r="A209" i="89"/>
  <c r="A207" i="89"/>
  <c r="A205" i="89"/>
  <c r="A203" i="89"/>
  <c r="A201" i="89"/>
  <c r="A199" i="89"/>
  <c r="A197" i="89"/>
  <c r="A195" i="89"/>
  <c r="A193" i="89"/>
  <c r="A182" i="89"/>
  <c r="A180" i="89"/>
  <c r="A178" i="89"/>
  <c r="A176" i="89"/>
  <c r="A174" i="89"/>
  <c r="A172" i="89"/>
  <c r="A170" i="89"/>
  <c r="A168" i="89"/>
  <c r="A166" i="89"/>
  <c r="A164" i="89"/>
  <c r="A162" i="89"/>
  <c r="A160" i="89"/>
  <c r="A158" i="89"/>
  <c r="A156" i="89"/>
  <c r="A154" i="89"/>
  <c r="A143" i="89"/>
  <c r="A141" i="89"/>
  <c r="A139" i="89"/>
  <c r="A137" i="89"/>
  <c r="A135" i="89"/>
  <c r="A133" i="89"/>
  <c r="A131" i="89"/>
  <c r="A129" i="89"/>
  <c r="A127" i="89"/>
  <c r="A125" i="89"/>
  <c r="A123" i="89"/>
  <c r="A121" i="89"/>
  <c r="A119" i="89"/>
  <c r="A117" i="89"/>
  <c r="A115" i="89"/>
  <c r="A104" i="89"/>
  <c r="A102" i="89"/>
  <c r="A100" i="89"/>
  <c r="A98" i="89"/>
  <c r="A96" i="89"/>
  <c r="A94" i="89"/>
  <c r="A92" i="89"/>
  <c r="A90" i="89"/>
  <c r="A88" i="89"/>
  <c r="A86" i="89"/>
  <c r="A84" i="89"/>
  <c r="A82" i="89"/>
  <c r="A80" i="89"/>
  <c r="A78" i="89"/>
  <c r="A76" i="89"/>
  <c r="A65" i="89"/>
  <c r="A63" i="89"/>
  <c r="A61" i="89"/>
  <c r="A59" i="89"/>
  <c r="A57" i="89"/>
  <c r="A55" i="89"/>
  <c r="A53" i="89"/>
  <c r="A51" i="89"/>
  <c r="A49" i="89"/>
  <c r="A47" i="89"/>
  <c r="A45" i="89"/>
  <c r="A43" i="89"/>
  <c r="A41" i="89"/>
  <c r="A39" i="89"/>
  <c r="A37" i="89"/>
  <c r="B24" i="89"/>
  <c r="B224" i="89" s="1"/>
  <c r="A24" i="89"/>
  <c r="A224" i="89" s="1"/>
  <c r="B23" i="89"/>
  <c r="B185" i="89" s="1"/>
  <c r="A23" i="89"/>
  <c r="A185" i="89" s="1"/>
  <c r="B22" i="89"/>
  <c r="B146" i="89" s="1"/>
  <c r="A22" i="89"/>
  <c r="A146" i="89" s="1"/>
  <c r="B21" i="89"/>
  <c r="B107" i="89" s="1"/>
  <c r="A21" i="89"/>
  <c r="A107" i="89" s="1"/>
  <c r="B20" i="89"/>
  <c r="B68" i="89" s="1"/>
  <c r="A20" i="89"/>
  <c r="A68" i="89" s="1"/>
  <c r="B19" i="89"/>
  <c r="B29" i="89" s="1"/>
  <c r="A19" i="89"/>
  <c r="A29" i="89" s="1"/>
  <c r="B15" i="89"/>
  <c r="B11" i="89"/>
  <c r="B10" i="89"/>
  <c r="B9" i="89"/>
  <c r="B8" i="89"/>
  <c r="C6" i="89"/>
  <c r="A3" i="89"/>
  <c r="A260" i="88"/>
  <c r="A258" i="88"/>
  <c r="A256" i="88"/>
  <c r="A254" i="88"/>
  <c r="A252" i="88"/>
  <c r="A250" i="88"/>
  <c r="A248" i="88"/>
  <c r="A246" i="88"/>
  <c r="A244" i="88"/>
  <c r="A242" i="88"/>
  <c r="A240" i="88"/>
  <c r="A238" i="88"/>
  <c r="A236" i="88"/>
  <c r="A234" i="88"/>
  <c r="A232" i="88"/>
  <c r="A221" i="88"/>
  <c r="A219" i="88"/>
  <c r="A217" i="88"/>
  <c r="A215" i="88"/>
  <c r="A213" i="88"/>
  <c r="A211" i="88"/>
  <c r="A209" i="88"/>
  <c r="A207" i="88"/>
  <c r="A205" i="88"/>
  <c r="A203" i="88"/>
  <c r="A201" i="88"/>
  <c r="A199" i="88"/>
  <c r="A197" i="88"/>
  <c r="A195" i="88"/>
  <c r="A193" i="88"/>
  <c r="A182" i="88"/>
  <c r="A180" i="88"/>
  <c r="A178" i="88"/>
  <c r="A176" i="88"/>
  <c r="A174" i="88"/>
  <c r="A172" i="88"/>
  <c r="A170" i="88"/>
  <c r="A168" i="88"/>
  <c r="A166" i="88"/>
  <c r="A164" i="88"/>
  <c r="A162" i="88"/>
  <c r="A160" i="88"/>
  <c r="A158" i="88"/>
  <c r="A156" i="88"/>
  <c r="A154" i="88"/>
  <c r="A143" i="88"/>
  <c r="A141" i="88"/>
  <c r="A139" i="88"/>
  <c r="A137" i="88"/>
  <c r="A135" i="88"/>
  <c r="A133" i="88"/>
  <c r="A131" i="88"/>
  <c r="A129" i="88"/>
  <c r="A127" i="88"/>
  <c r="A125" i="88"/>
  <c r="A123" i="88"/>
  <c r="A121" i="88"/>
  <c r="A119" i="88"/>
  <c r="A117" i="88"/>
  <c r="A115" i="88"/>
  <c r="A104" i="88"/>
  <c r="A102" i="88"/>
  <c r="A100" i="88"/>
  <c r="A98" i="88"/>
  <c r="A96" i="88"/>
  <c r="A94" i="88"/>
  <c r="A92" i="88"/>
  <c r="A90" i="88"/>
  <c r="A88" i="88"/>
  <c r="A86" i="88"/>
  <c r="A84" i="88"/>
  <c r="A82" i="88"/>
  <c r="A80" i="88"/>
  <c r="A78" i="88"/>
  <c r="A76" i="88"/>
  <c r="A65" i="88"/>
  <c r="A63" i="88"/>
  <c r="A61" i="88"/>
  <c r="A59" i="88"/>
  <c r="A57" i="88"/>
  <c r="A55" i="88"/>
  <c r="A53" i="88"/>
  <c r="A51" i="88"/>
  <c r="A49" i="88"/>
  <c r="A47" i="88"/>
  <c r="A45" i="88"/>
  <c r="A43" i="88"/>
  <c r="A41" i="88"/>
  <c r="A39" i="88"/>
  <c r="A37" i="88"/>
  <c r="B24" i="88"/>
  <c r="B224" i="88" s="1"/>
  <c r="A24" i="88"/>
  <c r="A224" i="88" s="1"/>
  <c r="B23" i="88"/>
  <c r="B185" i="88" s="1"/>
  <c r="A23" i="88"/>
  <c r="A185" i="88" s="1"/>
  <c r="B22" i="88"/>
  <c r="B146" i="88" s="1"/>
  <c r="A22" i="88"/>
  <c r="A146" i="88" s="1"/>
  <c r="B21" i="88"/>
  <c r="B107" i="88" s="1"/>
  <c r="A21" i="88"/>
  <c r="A107" i="88" s="1"/>
  <c r="B20" i="88"/>
  <c r="B68" i="88" s="1"/>
  <c r="A20" i="88"/>
  <c r="A68" i="88" s="1"/>
  <c r="B19" i="88"/>
  <c r="B29" i="88" s="1"/>
  <c r="A19" i="88"/>
  <c r="A29" i="88" s="1"/>
  <c r="B15" i="88"/>
  <c r="B11" i="88"/>
  <c r="B10" i="88"/>
  <c r="B9" i="88"/>
  <c r="B8" i="88"/>
  <c r="C6" i="88"/>
  <c r="A3" i="88"/>
  <c r="A260" i="87"/>
  <c r="A258" i="87"/>
  <c r="A256" i="87"/>
  <c r="A254" i="87"/>
  <c r="A252" i="87"/>
  <c r="A250" i="87"/>
  <c r="A248" i="87"/>
  <c r="A246" i="87"/>
  <c r="A244" i="87"/>
  <c r="A242" i="87"/>
  <c r="A240" i="87"/>
  <c r="A238" i="87"/>
  <c r="A236" i="87"/>
  <c r="A234" i="87"/>
  <c r="A232" i="87"/>
  <c r="A221" i="87"/>
  <c r="A219" i="87"/>
  <c r="A217" i="87"/>
  <c r="A215" i="87"/>
  <c r="A213" i="87"/>
  <c r="A211" i="87"/>
  <c r="A209" i="87"/>
  <c r="A207" i="87"/>
  <c r="A205" i="87"/>
  <c r="A203" i="87"/>
  <c r="A201" i="87"/>
  <c r="A199" i="87"/>
  <c r="A197" i="87"/>
  <c r="A195" i="87"/>
  <c r="A193" i="87"/>
  <c r="A182" i="87"/>
  <c r="A180" i="87"/>
  <c r="A178" i="87"/>
  <c r="A176" i="87"/>
  <c r="A174" i="87"/>
  <c r="A172" i="87"/>
  <c r="A170" i="87"/>
  <c r="A168" i="87"/>
  <c r="A166" i="87"/>
  <c r="A164" i="87"/>
  <c r="A162" i="87"/>
  <c r="A160" i="87"/>
  <c r="A158" i="87"/>
  <c r="A156" i="87"/>
  <c r="A154" i="87"/>
  <c r="A143" i="87"/>
  <c r="A141" i="87"/>
  <c r="A139" i="87"/>
  <c r="A137" i="87"/>
  <c r="A135" i="87"/>
  <c r="A133" i="87"/>
  <c r="A131" i="87"/>
  <c r="A129" i="87"/>
  <c r="A127" i="87"/>
  <c r="A125" i="87"/>
  <c r="A123" i="87"/>
  <c r="A121" i="87"/>
  <c r="A119" i="87"/>
  <c r="A117" i="87"/>
  <c r="A115" i="87"/>
  <c r="A104" i="87"/>
  <c r="A102" i="87"/>
  <c r="A100" i="87"/>
  <c r="A98" i="87"/>
  <c r="A96" i="87"/>
  <c r="A94" i="87"/>
  <c r="A92" i="87"/>
  <c r="A90" i="87"/>
  <c r="A88" i="87"/>
  <c r="A86" i="87"/>
  <c r="A84" i="87"/>
  <c r="A82" i="87"/>
  <c r="A80" i="87"/>
  <c r="A78" i="87"/>
  <c r="A76" i="87"/>
  <c r="A65" i="87"/>
  <c r="A63" i="87"/>
  <c r="A61" i="87"/>
  <c r="A59" i="87"/>
  <c r="A57" i="87"/>
  <c r="A55" i="87"/>
  <c r="A53" i="87"/>
  <c r="A51" i="87"/>
  <c r="A49" i="87"/>
  <c r="A47" i="87"/>
  <c r="A45" i="87"/>
  <c r="A43" i="87"/>
  <c r="A41" i="87"/>
  <c r="A39" i="87"/>
  <c r="A37" i="87"/>
  <c r="B24" i="87"/>
  <c r="B224" i="87" s="1"/>
  <c r="A24" i="87"/>
  <c r="A224" i="87" s="1"/>
  <c r="B23" i="87"/>
  <c r="B185" i="87" s="1"/>
  <c r="A23" i="87"/>
  <c r="A185" i="87" s="1"/>
  <c r="B22" i="87"/>
  <c r="B146" i="87" s="1"/>
  <c r="A22" i="87"/>
  <c r="A146" i="87" s="1"/>
  <c r="B21" i="87"/>
  <c r="B107" i="87" s="1"/>
  <c r="A21" i="87"/>
  <c r="A107" i="87" s="1"/>
  <c r="B20" i="87"/>
  <c r="B68" i="87" s="1"/>
  <c r="A20" i="87"/>
  <c r="A68" i="87" s="1"/>
  <c r="B19" i="87"/>
  <c r="B29" i="87" s="1"/>
  <c r="A19" i="87"/>
  <c r="A29" i="87" s="1"/>
  <c r="B15" i="87"/>
  <c r="B11" i="87"/>
  <c r="B10" i="87"/>
  <c r="B9" i="87"/>
  <c r="B8" i="87"/>
  <c r="C6" i="87"/>
  <c r="A3" i="87"/>
  <c r="A260" i="86"/>
  <c r="A258" i="86"/>
  <c r="A256" i="86"/>
  <c r="A254" i="86"/>
  <c r="A252" i="86"/>
  <c r="A250" i="86"/>
  <c r="A248" i="86"/>
  <c r="A246" i="86"/>
  <c r="A244" i="86"/>
  <c r="A242" i="86"/>
  <c r="A240" i="86"/>
  <c r="A238" i="86"/>
  <c r="A236" i="86"/>
  <c r="A234" i="86"/>
  <c r="A232" i="86"/>
  <c r="A221" i="86"/>
  <c r="A219" i="86"/>
  <c r="A217" i="86"/>
  <c r="A215" i="86"/>
  <c r="A213" i="86"/>
  <c r="A211" i="86"/>
  <c r="A209" i="86"/>
  <c r="A207" i="86"/>
  <c r="A205" i="86"/>
  <c r="A203" i="86"/>
  <c r="A201" i="86"/>
  <c r="A199" i="86"/>
  <c r="A197" i="86"/>
  <c r="A195" i="86"/>
  <c r="A193" i="86"/>
  <c r="A182" i="86"/>
  <c r="A180" i="86"/>
  <c r="A178" i="86"/>
  <c r="A176" i="86"/>
  <c r="A174" i="86"/>
  <c r="A172" i="86"/>
  <c r="A170" i="86"/>
  <c r="A168" i="86"/>
  <c r="A166" i="86"/>
  <c r="A164" i="86"/>
  <c r="A162" i="86"/>
  <c r="A160" i="86"/>
  <c r="A158" i="86"/>
  <c r="A156" i="86"/>
  <c r="A154" i="86"/>
  <c r="A143" i="86"/>
  <c r="A141" i="86"/>
  <c r="A139" i="86"/>
  <c r="A137" i="86"/>
  <c r="A135" i="86"/>
  <c r="A133" i="86"/>
  <c r="A131" i="86"/>
  <c r="A129" i="86"/>
  <c r="A127" i="86"/>
  <c r="A125" i="86"/>
  <c r="A123" i="86"/>
  <c r="A121" i="86"/>
  <c r="A119" i="86"/>
  <c r="A117" i="86"/>
  <c r="A115" i="86"/>
  <c r="A104" i="86"/>
  <c r="A102" i="86"/>
  <c r="A100" i="86"/>
  <c r="A98" i="86"/>
  <c r="A96" i="86"/>
  <c r="A94" i="86"/>
  <c r="A92" i="86"/>
  <c r="A90" i="86"/>
  <c r="A88" i="86"/>
  <c r="A86" i="86"/>
  <c r="A84" i="86"/>
  <c r="A82" i="86"/>
  <c r="A80" i="86"/>
  <c r="A78" i="86"/>
  <c r="A76" i="86"/>
  <c r="A65" i="86"/>
  <c r="A63" i="86"/>
  <c r="A61" i="86"/>
  <c r="A59" i="86"/>
  <c r="A57" i="86"/>
  <c r="A55" i="86"/>
  <c r="A53" i="86"/>
  <c r="A51" i="86"/>
  <c r="A49" i="86"/>
  <c r="A47" i="86"/>
  <c r="A45" i="86"/>
  <c r="A43" i="86"/>
  <c r="A41" i="86"/>
  <c r="A39" i="86"/>
  <c r="A37" i="86"/>
  <c r="B24" i="86"/>
  <c r="B224" i="86" s="1"/>
  <c r="A24" i="86"/>
  <c r="A224" i="86" s="1"/>
  <c r="B23" i="86"/>
  <c r="B185" i="86" s="1"/>
  <c r="A23" i="86"/>
  <c r="A185" i="86" s="1"/>
  <c r="B22" i="86"/>
  <c r="B146" i="86" s="1"/>
  <c r="A22" i="86"/>
  <c r="A146" i="86" s="1"/>
  <c r="B21" i="86"/>
  <c r="B107" i="86" s="1"/>
  <c r="A21" i="86"/>
  <c r="A107" i="86" s="1"/>
  <c r="B20" i="86"/>
  <c r="B68" i="86" s="1"/>
  <c r="A20" i="86"/>
  <c r="A68" i="86" s="1"/>
  <c r="B19" i="86"/>
  <c r="B29" i="86" s="1"/>
  <c r="A19" i="86"/>
  <c r="A29" i="86" s="1"/>
  <c r="B15" i="86"/>
  <c r="B11" i="86"/>
  <c r="B10" i="86"/>
  <c r="B9" i="86"/>
  <c r="B8" i="86"/>
  <c r="C6" i="86"/>
  <c r="A3" i="86"/>
  <c r="A260" i="85"/>
  <c r="A258" i="85"/>
  <c r="A256" i="85"/>
  <c r="A254" i="85"/>
  <c r="A252" i="85"/>
  <c r="A250" i="85"/>
  <c r="A248" i="85"/>
  <c r="A246" i="85"/>
  <c r="A244" i="85"/>
  <c r="A242" i="85"/>
  <c r="A240" i="85"/>
  <c r="A238" i="85"/>
  <c r="A236" i="85"/>
  <c r="A234" i="85"/>
  <c r="A232" i="85"/>
  <c r="A221" i="85"/>
  <c r="A219" i="85"/>
  <c r="A217" i="85"/>
  <c r="A215" i="85"/>
  <c r="A213" i="85"/>
  <c r="A211" i="85"/>
  <c r="A209" i="85"/>
  <c r="A207" i="85"/>
  <c r="A205" i="85"/>
  <c r="A203" i="85"/>
  <c r="A201" i="85"/>
  <c r="A199" i="85"/>
  <c r="A197" i="85"/>
  <c r="A195" i="85"/>
  <c r="A193" i="85"/>
  <c r="A182" i="85"/>
  <c r="A180" i="85"/>
  <c r="A178" i="85"/>
  <c r="A176" i="85"/>
  <c r="A174" i="85"/>
  <c r="A172" i="85"/>
  <c r="A170" i="85"/>
  <c r="A168" i="85"/>
  <c r="A166" i="85"/>
  <c r="A164" i="85"/>
  <c r="A162" i="85"/>
  <c r="A160" i="85"/>
  <c r="A158" i="85"/>
  <c r="A156" i="85"/>
  <c r="A154" i="85"/>
  <c r="A143" i="85"/>
  <c r="A141" i="85"/>
  <c r="A139" i="85"/>
  <c r="A137" i="85"/>
  <c r="A135" i="85"/>
  <c r="A133" i="85"/>
  <c r="A131" i="85"/>
  <c r="A129" i="85"/>
  <c r="A127" i="85"/>
  <c r="A125" i="85"/>
  <c r="A123" i="85"/>
  <c r="A121" i="85"/>
  <c r="A119" i="85"/>
  <c r="A117" i="85"/>
  <c r="A115" i="85"/>
  <c r="A104" i="85"/>
  <c r="A102" i="85"/>
  <c r="A100" i="85"/>
  <c r="A98" i="85"/>
  <c r="A96" i="85"/>
  <c r="A94" i="85"/>
  <c r="A92" i="85"/>
  <c r="A90" i="85"/>
  <c r="A88" i="85"/>
  <c r="A86" i="85"/>
  <c r="A84" i="85"/>
  <c r="A82" i="85"/>
  <c r="A80" i="85"/>
  <c r="A78" i="85"/>
  <c r="A76" i="85"/>
  <c r="A65" i="85"/>
  <c r="A63" i="85"/>
  <c r="A61" i="85"/>
  <c r="A59" i="85"/>
  <c r="A57" i="85"/>
  <c r="A55" i="85"/>
  <c r="A53" i="85"/>
  <c r="A51" i="85"/>
  <c r="A49" i="85"/>
  <c r="A47" i="85"/>
  <c r="A45" i="85"/>
  <c r="A43" i="85"/>
  <c r="A41" i="85"/>
  <c r="A39" i="85"/>
  <c r="A37" i="85"/>
  <c r="B24" i="85"/>
  <c r="B224" i="85" s="1"/>
  <c r="A24" i="85"/>
  <c r="A224" i="85" s="1"/>
  <c r="B23" i="85"/>
  <c r="B185" i="85" s="1"/>
  <c r="A23" i="85"/>
  <c r="A185" i="85" s="1"/>
  <c r="B22" i="85"/>
  <c r="B146" i="85" s="1"/>
  <c r="A22" i="85"/>
  <c r="A146" i="85" s="1"/>
  <c r="B21" i="85"/>
  <c r="B107" i="85" s="1"/>
  <c r="A21" i="85"/>
  <c r="A107" i="85" s="1"/>
  <c r="B20" i="85"/>
  <c r="B68" i="85" s="1"/>
  <c r="A20" i="85"/>
  <c r="A68" i="85" s="1"/>
  <c r="B19" i="85"/>
  <c r="B29" i="85" s="1"/>
  <c r="A19" i="85"/>
  <c r="A29" i="85" s="1"/>
  <c r="B15" i="85"/>
  <c r="B11" i="85"/>
  <c r="B10" i="85"/>
  <c r="B9" i="85"/>
  <c r="B8" i="85"/>
  <c r="C6" i="85"/>
  <c r="A3" i="85"/>
  <c r="A260" i="84"/>
  <c r="A258" i="84"/>
  <c r="A256" i="84"/>
  <c r="A254" i="84"/>
  <c r="A252" i="84"/>
  <c r="A250" i="84"/>
  <c r="A248" i="84"/>
  <c r="A246" i="84"/>
  <c r="A244" i="84"/>
  <c r="A242" i="84"/>
  <c r="A240" i="84"/>
  <c r="A238" i="84"/>
  <c r="A236" i="84"/>
  <c r="A234" i="84"/>
  <c r="A232" i="84"/>
  <c r="A221" i="84"/>
  <c r="A219" i="84"/>
  <c r="A217" i="84"/>
  <c r="A215" i="84"/>
  <c r="A213" i="84"/>
  <c r="A211" i="84"/>
  <c r="A209" i="84"/>
  <c r="A207" i="84"/>
  <c r="A205" i="84"/>
  <c r="A203" i="84"/>
  <c r="A201" i="84"/>
  <c r="A199" i="84"/>
  <c r="A197" i="84"/>
  <c r="A195" i="84"/>
  <c r="A193" i="84"/>
  <c r="A182" i="84"/>
  <c r="A180" i="84"/>
  <c r="A178" i="84"/>
  <c r="A176" i="84"/>
  <c r="A174" i="84"/>
  <c r="A172" i="84"/>
  <c r="A170" i="84"/>
  <c r="A168" i="84"/>
  <c r="A166" i="84"/>
  <c r="A164" i="84"/>
  <c r="A162" i="84"/>
  <c r="A160" i="84"/>
  <c r="A158" i="84"/>
  <c r="A156" i="84"/>
  <c r="A154" i="84"/>
  <c r="A143" i="84"/>
  <c r="A141" i="84"/>
  <c r="A139" i="84"/>
  <c r="A137" i="84"/>
  <c r="A135" i="84"/>
  <c r="A133" i="84"/>
  <c r="A131" i="84"/>
  <c r="A129" i="84"/>
  <c r="A127" i="84"/>
  <c r="A125" i="84"/>
  <c r="A123" i="84"/>
  <c r="A121" i="84"/>
  <c r="A119" i="84"/>
  <c r="A117" i="84"/>
  <c r="A115" i="84"/>
  <c r="A104" i="84"/>
  <c r="A102" i="84"/>
  <c r="A100" i="84"/>
  <c r="A98" i="84"/>
  <c r="A96" i="84"/>
  <c r="A94" i="84"/>
  <c r="A92" i="84"/>
  <c r="A90" i="84"/>
  <c r="A88" i="84"/>
  <c r="A86" i="84"/>
  <c r="A84" i="84"/>
  <c r="A82" i="84"/>
  <c r="A80" i="84"/>
  <c r="A78" i="84"/>
  <c r="A76" i="84"/>
  <c r="A65" i="84"/>
  <c r="A63" i="84"/>
  <c r="A61" i="84"/>
  <c r="A59" i="84"/>
  <c r="A57" i="84"/>
  <c r="A55" i="84"/>
  <c r="A53" i="84"/>
  <c r="A51" i="84"/>
  <c r="A49" i="84"/>
  <c r="A47" i="84"/>
  <c r="A45" i="84"/>
  <c r="A43" i="84"/>
  <c r="A41" i="84"/>
  <c r="A39" i="84"/>
  <c r="A37" i="84"/>
  <c r="B24" i="84"/>
  <c r="B224" i="84" s="1"/>
  <c r="A24" i="84"/>
  <c r="A224" i="84" s="1"/>
  <c r="B23" i="84"/>
  <c r="B185" i="84" s="1"/>
  <c r="A23" i="84"/>
  <c r="A185" i="84" s="1"/>
  <c r="B22" i="84"/>
  <c r="B146" i="84" s="1"/>
  <c r="A22" i="84"/>
  <c r="A146" i="84" s="1"/>
  <c r="B21" i="84"/>
  <c r="B107" i="84" s="1"/>
  <c r="A21" i="84"/>
  <c r="A107" i="84" s="1"/>
  <c r="B20" i="84"/>
  <c r="B68" i="84" s="1"/>
  <c r="A20" i="84"/>
  <c r="A68" i="84" s="1"/>
  <c r="B19" i="84"/>
  <c r="B29" i="84" s="1"/>
  <c r="A19" i="84"/>
  <c r="A29" i="84" s="1"/>
  <c r="B15" i="84"/>
  <c r="B11" i="84"/>
  <c r="B10" i="84"/>
  <c r="B9" i="84"/>
  <c r="B8" i="84"/>
  <c r="C6" i="84"/>
  <c r="A3" i="84"/>
  <c r="A260" i="82"/>
  <c r="A258" i="82"/>
  <c r="A256" i="82"/>
  <c r="A254" i="82"/>
  <c r="A252" i="82"/>
  <c r="A250" i="82"/>
  <c r="A248" i="82"/>
  <c r="A246" i="82"/>
  <c r="A244" i="82"/>
  <c r="A242" i="82"/>
  <c r="A240" i="82"/>
  <c r="A238" i="82"/>
  <c r="A236" i="82"/>
  <c r="A234" i="82"/>
  <c r="A232" i="82"/>
  <c r="A221" i="82"/>
  <c r="A219" i="82"/>
  <c r="A217" i="82"/>
  <c r="A215" i="82"/>
  <c r="A213" i="82"/>
  <c r="A211" i="82"/>
  <c r="A209" i="82"/>
  <c r="A207" i="82"/>
  <c r="A205" i="82"/>
  <c r="A203" i="82"/>
  <c r="A201" i="82"/>
  <c r="A199" i="82"/>
  <c r="A197" i="82"/>
  <c r="A195" i="82"/>
  <c r="A193" i="82"/>
  <c r="A182" i="82"/>
  <c r="A180" i="82"/>
  <c r="A178" i="82"/>
  <c r="A176" i="82"/>
  <c r="A174" i="82"/>
  <c r="A172" i="82"/>
  <c r="A170" i="82"/>
  <c r="A168" i="82"/>
  <c r="A166" i="82"/>
  <c r="A164" i="82"/>
  <c r="A162" i="82"/>
  <c r="A160" i="82"/>
  <c r="A158" i="82"/>
  <c r="A156" i="82"/>
  <c r="A154" i="82"/>
  <c r="A143" i="82"/>
  <c r="A141" i="82"/>
  <c r="A139" i="82"/>
  <c r="A137" i="82"/>
  <c r="A135" i="82"/>
  <c r="A133" i="82"/>
  <c r="A131" i="82"/>
  <c r="A129" i="82"/>
  <c r="A127" i="82"/>
  <c r="A125" i="82"/>
  <c r="A123" i="82"/>
  <c r="A121" i="82"/>
  <c r="A119" i="82"/>
  <c r="A117" i="82"/>
  <c r="A115" i="82"/>
  <c r="A104" i="82"/>
  <c r="A102" i="82"/>
  <c r="A100" i="82"/>
  <c r="A98" i="82"/>
  <c r="A96" i="82"/>
  <c r="A94" i="82"/>
  <c r="A92" i="82"/>
  <c r="A90" i="82"/>
  <c r="A88" i="82"/>
  <c r="A86" i="82"/>
  <c r="A84" i="82"/>
  <c r="A82" i="82"/>
  <c r="A80" i="82"/>
  <c r="A78" i="82"/>
  <c r="A76" i="82"/>
  <c r="A65" i="82"/>
  <c r="A63" i="82"/>
  <c r="A61" i="82"/>
  <c r="A59" i="82"/>
  <c r="A57" i="82"/>
  <c r="A55" i="82"/>
  <c r="A53" i="82"/>
  <c r="A51" i="82"/>
  <c r="A49" i="82"/>
  <c r="A47" i="82"/>
  <c r="A45" i="82"/>
  <c r="A43" i="82"/>
  <c r="A41" i="82"/>
  <c r="A39" i="82"/>
  <c r="A37" i="82"/>
  <c r="B24" i="82"/>
  <c r="B224" i="82" s="1"/>
  <c r="A24" i="82"/>
  <c r="A224" i="82" s="1"/>
  <c r="B23" i="82"/>
  <c r="B185" i="82" s="1"/>
  <c r="A23" i="82"/>
  <c r="A185" i="82" s="1"/>
  <c r="B22" i="82"/>
  <c r="B146" i="82" s="1"/>
  <c r="A22" i="82"/>
  <c r="A146" i="82" s="1"/>
  <c r="B21" i="82"/>
  <c r="B107" i="82" s="1"/>
  <c r="A21" i="82"/>
  <c r="A107" i="82" s="1"/>
  <c r="B20" i="82"/>
  <c r="B68" i="82" s="1"/>
  <c r="A20" i="82"/>
  <c r="A68" i="82" s="1"/>
  <c r="B19" i="82"/>
  <c r="B29" i="82" s="1"/>
  <c r="A19" i="82"/>
  <c r="A29" i="82" s="1"/>
  <c r="B15" i="82"/>
  <c r="B11" i="82"/>
  <c r="B10" i="82"/>
  <c r="B9" i="82"/>
  <c r="B8" i="82"/>
  <c r="C6" i="82"/>
  <c r="A3" i="82"/>
  <c r="A260" i="81"/>
  <c r="A258" i="81"/>
  <c r="A256" i="81"/>
  <c r="A254" i="81"/>
  <c r="A252" i="81"/>
  <c r="A250" i="81"/>
  <c r="A248" i="81"/>
  <c r="A246" i="81"/>
  <c r="A244" i="81"/>
  <c r="A242" i="81"/>
  <c r="A240" i="81"/>
  <c r="A238" i="81"/>
  <c r="A236" i="81"/>
  <c r="A234" i="81"/>
  <c r="A232" i="81"/>
  <c r="A221" i="81"/>
  <c r="A219" i="81"/>
  <c r="A217" i="81"/>
  <c r="A215" i="81"/>
  <c r="A213" i="81"/>
  <c r="A211" i="81"/>
  <c r="A209" i="81"/>
  <c r="A207" i="81"/>
  <c r="A205" i="81"/>
  <c r="A203" i="81"/>
  <c r="A201" i="81"/>
  <c r="A199" i="81"/>
  <c r="A197" i="81"/>
  <c r="A195" i="81"/>
  <c r="A193" i="81"/>
  <c r="A182" i="81"/>
  <c r="A180" i="81"/>
  <c r="A178" i="81"/>
  <c r="A176" i="81"/>
  <c r="A174" i="81"/>
  <c r="A172" i="81"/>
  <c r="A170" i="81"/>
  <c r="A168" i="81"/>
  <c r="A166" i="81"/>
  <c r="A164" i="81"/>
  <c r="A162" i="81"/>
  <c r="A160" i="81"/>
  <c r="A158" i="81"/>
  <c r="A156" i="81"/>
  <c r="A154" i="81"/>
  <c r="A143" i="81"/>
  <c r="A141" i="81"/>
  <c r="A139" i="81"/>
  <c r="A137" i="81"/>
  <c r="A135" i="81"/>
  <c r="A133" i="81"/>
  <c r="A131" i="81"/>
  <c r="A129" i="81"/>
  <c r="A127" i="81"/>
  <c r="A125" i="81"/>
  <c r="A123" i="81"/>
  <c r="A121" i="81"/>
  <c r="A119" i="81"/>
  <c r="A117" i="81"/>
  <c r="A115" i="81"/>
  <c r="A104" i="81"/>
  <c r="A102" i="81"/>
  <c r="A100" i="81"/>
  <c r="A98" i="81"/>
  <c r="A96" i="81"/>
  <c r="A94" i="81"/>
  <c r="A92" i="81"/>
  <c r="A90" i="81"/>
  <c r="A88" i="81"/>
  <c r="A86" i="81"/>
  <c r="A84" i="81"/>
  <c r="A82" i="81"/>
  <c r="A80" i="81"/>
  <c r="A78" i="81"/>
  <c r="A76" i="81"/>
  <c r="A65" i="81"/>
  <c r="A63" i="81"/>
  <c r="A61" i="81"/>
  <c r="A59" i="81"/>
  <c r="A57" i="81"/>
  <c r="A55" i="81"/>
  <c r="A53" i="81"/>
  <c r="A51" i="81"/>
  <c r="A49" i="81"/>
  <c r="A47" i="81"/>
  <c r="A45" i="81"/>
  <c r="A43" i="81"/>
  <c r="A41" i="81"/>
  <c r="A39" i="81"/>
  <c r="A37" i="81"/>
  <c r="B24" i="81"/>
  <c r="B224" i="81" s="1"/>
  <c r="A24" i="81"/>
  <c r="A224" i="81" s="1"/>
  <c r="B23" i="81"/>
  <c r="B185" i="81" s="1"/>
  <c r="A23" i="81"/>
  <c r="A185" i="81" s="1"/>
  <c r="B22" i="81"/>
  <c r="B146" i="81" s="1"/>
  <c r="A22" i="81"/>
  <c r="A146" i="81" s="1"/>
  <c r="B21" i="81"/>
  <c r="B107" i="81" s="1"/>
  <c r="A21" i="81"/>
  <c r="A107" i="81" s="1"/>
  <c r="B20" i="81"/>
  <c r="B68" i="81" s="1"/>
  <c r="A20" i="81"/>
  <c r="A68" i="81" s="1"/>
  <c r="B19" i="81"/>
  <c r="B29" i="81" s="1"/>
  <c r="A19" i="81"/>
  <c r="A29" i="81" s="1"/>
  <c r="B15" i="81"/>
  <c r="B11" i="81"/>
  <c r="B10" i="81"/>
  <c r="B9" i="81"/>
  <c r="B8" i="81"/>
  <c r="C6" i="81"/>
  <c r="A3" i="81"/>
  <c r="A260" i="80"/>
  <c r="A258" i="80"/>
  <c r="A256" i="80"/>
  <c r="A254" i="80"/>
  <c r="A252" i="80"/>
  <c r="A250" i="80"/>
  <c r="A248" i="80"/>
  <c r="A246" i="80"/>
  <c r="A244" i="80"/>
  <c r="A242" i="80"/>
  <c r="A240" i="80"/>
  <c r="A238" i="80"/>
  <c r="A236" i="80"/>
  <c r="A234" i="80"/>
  <c r="A232" i="80"/>
  <c r="A221" i="80"/>
  <c r="A219" i="80"/>
  <c r="A217" i="80"/>
  <c r="A215" i="80"/>
  <c r="A213" i="80"/>
  <c r="A211" i="80"/>
  <c r="A209" i="80"/>
  <c r="A207" i="80"/>
  <c r="A205" i="80"/>
  <c r="A203" i="80"/>
  <c r="A201" i="80"/>
  <c r="A199" i="80"/>
  <c r="A197" i="80"/>
  <c r="A195" i="80"/>
  <c r="A193" i="80"/>
  <c r="A182" i="80"/>
  <c r="A180" i="80"/>
  <c r="A178" i="80"/>
  <c r="A176" i="80"/>
  <c r="A174" i="80"/>
  <c r="A172" i="80"/>
  <c r="A170" i="80"/>
  <c r="A168" i="80"/>
  <c r="A166" i="80"/>
  <c r="A164" i="80"/>
  <c r="A162" i="80"/>
  <c r="A160" i="80"/>
  <c r="A158" i="80"/>
  <c r="A156" i="80"/>
  <c r="A154" i="80"/>
  <c r="A143" i="80"/>
  <c r="A141" i="80"/>
  <c r="A139" i="80"/>
  <c r="A137" i="80"/>
  <c r="A135" i="80"/>
  <c r="A133" i="80"/>
  <c r="A131" i="80"/>
  <c r="A129" i="80"/>
  <c r="A127" i="80"/>
  <c r="A125" i="80"/>
  <c r="A123" i="80"/>
  <c r="A121" i="80"/>
  <c r="A119" i="80"/>
  <c r="A117" i="80"/>
  <c r="A115" i="80"/>
  <c r="A104" i="80"/>
  <c r="A102" i="80"/>
  <c r="A100" i="80"/>
  <c r="A98" i="80"/>
  <c r="A96" i="80"/>
  <c r="A94" i="80"/>
  <c r="A92" i="80"/>
  <c r="A90" i="80"/>
  <c r="A88" i="80"/>
  <c r="A86" i="80"/>
  <c r="A84" i="80"/>
  <c r="A82" i="80"/>
  <c r="A80" i="80"/>
  <c r="A78" i="80"/>
  <c r="A76" i="80"/>
  <c r="A65" i="80"/>
  <c r="A63" i="80"/>
  <c r="A61" i="80"/>
  <c r="A59" i="80"/>
  <c r="A57" i="80"/>
  <c r="A55" i="80"/>
  <c r="A53" i="80"/>
  <c r="A51" i="80"/>
  <c r="A49" i="80"/>
  <c r="A47" i="80"/>
  <c r="A45" i="80"/>
  <c r="A43" i="80"/>
  <c r="A41" i="80"/>
  <c r="A39" i="80"/>
  <c r="A37" i="80"/>
  <c r="B24" i="80"/>
  <c r="B224" i="80" s="1"/>
  <c r="A24" i="80"/>
  <c r="A224" i="80" s="1"/>
  <c r="B23" i="80"/>
  <c r="B185" i="80" s="1"/>
  <c r="A23" i="80"/>
  <c r="A185" i="80" s="1"/>
  <c r="B22" i="80"/>
  <c r="B146" i="80" s="1"/>
  <c r="A22" i="80"/>
  <c r="A146" i="80" s="1"/>
  <c r="B21" i="80"/>
  <c r="B107" i="80" s="1"/>
  <c r="A21" i="80"/>
  <c r="A107" i="80" s="1"/>
  <c r="B20" i="80"/>
  <c r="B68" i="80" s="1"/>
  <c r="A20" i="80"/>
  <c r="A68" i="80" s="1"/>
  <c r="B19" i="80"/>
  <c r="B29" i="80" s="1"/>
  <c r="A19" i="80"/>
  <c r="A29" i="80" s="1"/>
  <c r="B15" i="80"/>
  <c r="B11" i="80"/>
  <c r="B10" i="80"/>
  <c r="B9" i="80"/>
  <c r="B8" i="80"/>
  <c r="C6" i="80"/>
  <c r="A3" i="80"/>
  <c r="A260" i="79"/>
  <c r="A258" i="79"/>
  <c r="A256" i="79"/>
  <c r="A254" i="79"/>
  <c r="A252" i="79"/>
  <c r="A250" i="79"/>
  <c r="A248" i="79"/>
  <c r="A246" i="79"/>
  <c r="A244" i="79"/>
  <c r="A242" i="79"/>
  <c r="A240" i="79"/>
  <c r="A238" i="79"/>
  <c r="A236" i="79"/>
  <c r="A234" i="79"/>
  <c r="A232" i="79"/>
  <c r="A221" i="79"/>
  <c r="A219" i="79"/>
  <c r="A217" i="79"/>
  <c r="A215" i="79"/>
  <c r="A213" i="79"/>
  <c r="A211" i="79"/>
  <c r="A209" i="79"/>
  <c r="A207" i="79"/>
  <c r="A205" i="79"/>
  <c r="A203" i="79"/>
  <c r="A201" i="79"/>
  <c r="A199" i="79"/>
  <c r="A197" i="79"/>
  <c r="A195" i="79"/>
  <c r="A193" i="79"/>
  <c r="A182" i="79"/>
  <c r="A180" i="79"/>
  <c r="A178" i="79"/>
  <c r="A176" i="79"/>
  <c r="A174" i="79"/>
  <c r="A172" i="79"/>
  <c r="A170" i="79"/>
  <c r="A168" i="79"/>
  <c r="A166" i="79"/>
  <c r="A164" i="79"/>
  <c r="A162" i="79"/>
  <c r="A160" i="79"/>
  <c r="A158" i="79"/>
  <c r="A156" i="79"/>
  <c r="A154" i="79"/>
  <c r="A143" i="79"/>
  <c r="A141" i="79"/>
  <c r="A139" i="79"/>
  <c r="A137" i="79"/>
  <c r="A135" i="79"/>
  <c r="A133" i="79"/>
  <c r="A131" i="79"/>
  <c r="A129" i="79"/>
  <c r="A127" i="79"/>
  <c r="A125" i="79"/>
  <c r="A123" i="79"/>
  <c r="A121" i="79"/>
  <c r="A119" i="79"/>
  <c r="A117" i="79"/>
  <c r="A115" i="79"/>
  <c r="A104" i="79"/>
  <c r="A102" i="79"/>
  <c r="A100" i="79"/>
  <c r="A98" i="79"/>
  <c r="A96" i="79"/>
  <c r="A94" i="79"/>
  <c r="A92" i="79"/>
  <c r="A90" i="79"/>
  <c r="A88" i="79"/>
  <c r="A86" i="79"/>
  <c r="A84" i="79"/>
  <c r="A82" i="79"/>
  <c r="A80" i="79"/>
  <c r="A78" i="79"/>
  <c r="A76" i="79"/>
  <c r="A65" i="79"/>
  <c r="A63" i="79"/>
  <c r="A61" i="79"/>
  <c r="A59" i="79"/>
  <c r="A57" i="79"/>
  <c r="A55" i="79"/>
  <c r="A53" i="79"/>
  <c r="A51" i="79"/>
  <c r="A49" i="79"/>
  <c r="A47" i="79"/>
  <c r="A45" i="79"/>
  <c r="A43" i="79"/>
  <c r="A41" i="79"/>
  <c r="A39" i="79"/>
  <c r="A37" i="79"/>
  <c r="B24" i="79"/>
  <c r="B224" i="79" s="1"/>
  <c r="A24" i="79"/>
  <c r="A224" i="79" s="1"/>
  <c r="B23" i="79"/>
  <c r="B185" i="79" s="1"/>
  <c r="A23" i="79"/>
  <c r="A185" i="79" s="1"/>
  <c r="B22" i="79"/>
  <c r="B146" i="79" s="1"/>
  <c r="A22" i="79"/>
  <c r="A146" i="79" s="1"/>
  <c r="B21" i="79"/>
  <c r="B107" i="79" s="1"/>
  <c r="A21" i="79"/>
  <c r="A107" i="79" s="1"/>
  <c r="B20" i="79"/>
  <c r="B68" i="79" s="1"/>
  <c r="A20" i="79"/>
  <c r="A68" i="79" s="1"/>
  <c r="B19" i="79"/>
  <c r="B29" i="79" s="1"/>
  <c r="A19" i="79"/>
  <c r="A29" i="79" s="1"/>
  <c r="B15" i="79"/>
  <c r="B11" i="79"/>
  <c r="B10" i="79"/>
  <c r="B9" i="79"/>
  <c r="B8" i="79"/>
  <c r="C6" i="79"/>
  <c r="A3" i="79"/>
  <c r="A260" i="78"/>
  <c r="A258" i="78"/>
  <c r="A256" i="78"/>
  <c r="A254" i="78"/>
  <c r="A252" i="78"/>
  <c r="A250" i="78"/>
  <c r="A248" i="78"/>
  <c r="A246" i="78"/>
  <c r="A244" i="78"/>
  <c r="A242" i="78"/>
  <c r="A240" i="78"/>
  <c r="A238" i="78"/>
  <c r="A236" i="78"/>
  <c r="A234" i="78"/>
  <c r="A232" i="78"/>
  <c r="A221" i="78"/>
  <c r="A219" i="78"/>
  <c r="A217" i="78"/>
  <c r="A215" i="78"/>
  <c r="A213" i="78"/>
  <c r="A211" i="78"/>
  <c r="A209" i="78"/>
  <c r="A207" i="78"/>
  <c r="A205" i="78"/>
  <c r="A203" i="78"/>
  <c r="A201" i="78"/>
  <c r="A199" i="78"/>
  <c r="A197" i="78"/>
  <c r="A195" i="78"/>
  <c r="A193" i="78"/>
  <c r="A182" i="78"/>
  <c r="A180" i="78"/>
  <c r="A178" i="78"/>
  <c r="A176" i="78"/>
  <c r="A174" i="78"/>
  <c r="A172" i="78"/>
  <c r="A170" i="78"/>
  <c r="A168" i="78"/>
  <c r="A166" i="78"/>
  <c r="A164" i="78"/>
  <c r="A162" i="78"/>
  <c r="A160" i="78"/>
  <c r="A158" i="78"/>
  <c r="A156" i="78"/>
  <c r="A154" i="78"/>
  <c r="A143" i="78"/>
  <c r="A141" i="78"/>
  <c r="A139" i="78"/>
  <c r="A137" i="78"/>
  <c r="A135" i="78"/>
  <c r="A133" i="78"/>
  <c r="A131" i="78"/>
  <c r="A129" i="78"/>
  <c r="A127" i="78"/>
  <c r="A125" i="78"/>
  <c r="A123" i="78"/>
  <c r="A121" i="78"/>
  <c r="A119" i="78"/>
  <c r="A117" i="78"/>
  <c r="A115" i="78"/>
  <c r="A104" i="78"/>
  <c r="A102" i="78"/>
  <c r="A100" i="78"/>
  <c r="A98" i="78"/>
  <c r="A96" i="78"/>
  <c r="A94" i="78"/>
  <c r="A92" i="78"/>
  <c r="A90" i="78"/>
  <c r="A88" i="78"/>
  <c r="A86" i="78"/>
  <c r="A84" i="78"/>
  <c r="A82" i="78"/>
  <c r="A80" i="78"/>
  <c r="A78" i="78"/>
  <c r="A76" i="78"/>
  <c r="A65" i="78"/>
  <c r="A63" i="78"/>
  <c r="A61" i="78"/>
  <c r="A59" i="78"/>
  <c r="A57" i="78"/>
  <c r="A55" i="78"/>
  <c r="A53" i="78"/>
  <c r="A51" i="78"/>
  <c r="A49" i="78"/>
  <c r="A47" i="78"/>
  <c r="A45" i="78"/>
  <c r="A43" i="78"/>
  <c r="A41" i="78"/>
  <c r="A39" i="78"/>
  <c r="A37" i="78"/>
  <c r="B24" i="78"/>
  <c r="B224" i="78" s="1"/>
  <c r="A24" i="78"/>
  <c r="A224" i="78" s="1"/>
  <c r="B23" i="78"/>
  <c r="B185" i="78" s="1"/>
  <c r="A23" i="78"/>
  <c r="A185" i="78" s="1"/>
  <c r="B22" i="78"/>
  <c r="B146" i="78" s="1"/>
  <c r="A22" i="78"/>
  <c r="A146" i="78" s="1"/>
  <c r="B21" i="78"/>
  <c r="B107" i="78" s="1"/>
  <c r="A21" i="78"/>
  <c r="A107" i="78" s="1"/>
  <c r="B20" i="78"/>
  <c r="B68" i="78" s="1"/>
  <c r="A20" i="78"/>
  <c r="A68" i="78" s="1"/>
  <c r="B19" i="78"/>
  <c r="B29" i="78" s="1"/>
  <c r="A19" i="78"/>
  <c r="A29" i="78" s="1"/>
  <c r="B15" i="78"/>
  <c r="B11" i="78"/>
  <c r="B10" i="78"/>
  <c r="B9" i="78"/>
  <c r="B8" i="78"/>
  <c r="C6" i="78"/>
  <c r="A3" i="78"/>
  <c r="A260" i="77"/>
  <c r="A258" i="77"/>
  <c r="A256" i="77"/>
  <c r="A254" i="77"/>
  <c r="A252" i="77"/>
  <c r="A250" i="77"/>
  <c r="A248" i="77"/>
  <c r="A246" i="77"/>
  <c r="A244" i="77"/>
  <c r="A242" i="77"/>
  <c r="A240" i="77"/>
  <c r="A238" i="77"/>
  <c r="A236" i="77"/>
  <c r="A234" i="77"/>
  <c r="A232" i="77"/>
  <c r="A221" i="77"/>
  <c r="A219" i="77"/>
  <c r="A217" i="77"/>
  <c r="A215" i="77"/>
  <c r="A213" i="77"/>
  <c r="A211" i="77"/>
  <c r="A209" i="77"/>
  <c r="A207" i="77"/>
  <c r="A205" i="77"/>
  <c r="A203" i="77"/>
  <c r="A201" i="77"/>
  <c r="A199" i="77"/>
  <c r="A197" i="77"/>
  <c r="A195" i="77"/>
  <c r="A193" i="77"/>
  <c r="A182" i="77"/>
  <c r="A180" i="77"/>
  <c r="A178" i="77"/>
  <c r="A176" i="77"/>
  <c r="A174" i="77"/>
  <c r="A172" i="77"/>
  <c r="A170" i="77"/>
  <c r="A168" i="77"/>
  <c r="A166" i="77"/>
  <c r="A164" i="77"/>
  <c r="A162" i="77"/>
  <c r="A160" i="77"/>
  <c r="A158" i="77"/>
  <c r="A156" i="77"/>
  <c r="A154" i="77"/>
  <c r="A143" i="77"/>
  <c r="A141" i="77"/>
  <c r="A139" i="77"/>
  <c r="A137" i="77"/>
  <c r="A135" i="77"/>
  <c r="A133" i="77"/>
  <c r="A131" i="77"/>
  <c r="A129" i="77"/>
  <c r="A127" i="77"/>
  <c r="A125" i="77"/>
  <c r="A123" i="77"/>
  <c r="A121" i="77"/>
  <c r="A119" i="77"/>
  <c r="A117" i="77"/>
  <c r="A115" i="77"/>
  <c r="A104" i="77"/>
  <c r="A102" i="77"/>
  <c r="A100" i="77"/>
  <c r="A98" i="77"/>
  <c r="A96" i="77"/>
  <c r="A94" i="77"/>
  <c r="A92" i="77"/>
  <c r="A90" i="77"/>
  <c r="A88" i="77"/>
  <c r="A86" i="77"/>
  <c r="A84" i="77"/>
  <c r="A82" i="77"/>
  <c r="A80" i="77"/>
  <c r="A78" i="77"/>
  <c r="A76" i="77"/>
  <c r="A65" i="77"/>
  <c r="A63" i="77"/>
  <c r="A61" i="77"/>
  <c r="A59" i="77"/>
  <c r="A57" i="77"/>
  <c r="A55" i="77"/>
  <c r="A53" i="77"/>
  <c r="A51" i="77"/>
  <c r="A49" i="77"/>
  <c r="A47" i="77"/>
  <c r="A45" i="77"/>
  <c r="A43" i="77"/>
  <c r="A41" i="77"/>
  <c r="A39" i="77"/>
  <c r="A37" i="77"/>
  <c r="B24" i="77"/>
  <c r="B224" i="77" s="1"/>
  <c r="A24" i="77"/>
  <c r="A224" i="77" s="1"/>
  <c r="B23" i="77"/>
  <c r="B185" i="77" s="1"/>
  <c r="A23" i="77"/>
  <c r="A185" i="77" s="1"/>
  <c r="B22" i="77"/>
  <c r="B146" i="77" s="1"/>
  <c r="A22" i="77"/>
  <c r="A146" i="77" s="1"/>
  <c r="B21" i="77"/>
  <c r="B107" i="77" s="1"/>
  <c r="A21" i="77"/>
  <c r="A107" i="77" s="1"/>
  <c r="B20" i="77"/>
  <c r="B68" i="77" s="1"/>
  <c r="A20" i="77"/>
  <c r="A68" i="77" s="1"/>
  <c r="B19" i="77"/>
  <c r="B29" i="77" s="1"/>
  <c r="A19" i="77"/>
  <c r="A29" i="77" s="1"/>
  <c r="B15" i="77"/>
  <c r="B11" i="77"/>
  <c r="B10" i="77"/>
  <c r="B9" i="77"/>
  <c r="B8" i="77"/>
  <c r="C6" i="77"/>
  <c r="A3" i="77"/>
  <c r="B69" i="9"/>
  <c r="B66" i="9"/>
  <c r="B63" i="9"/>
  <c r="B60" i="9"/>
  <c r="B57" i="9"/>
  <c r="B54" i="9"/>
  <c r="B51" i="9"/>
  <c r="B48" i="9"/>
  <c r="B45" i="9"/>
  <c r="B42" i="9"/>
  <c r="B39" i="9"/>
  <c r="B36" i="9"/>
  <c r="B33" i="9"/>
  <c r="B30" i="9"/>
  <c r="B27" i="9"/>
  <c r="B24" i="9"/>
  <c r="B21" i="9"/>
  <c r="B18" i="9"/>
  <c r="B15" i="9"/>
  <c r="B12" i="9"/>
  <c r="B9" i="9"/>
  <c r="B6" i="9"/>
  <c r="A3" i="7"/>
  <c r="B99" i="5" l="1"/>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D7" i="5"/>
  <c r="D8" i="5"/>
  <c r="D2" i="5"/>
  <c r="C9" i="9"/>
  <c r="C8"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7" i="9"/>
  <c r="C6" i="9"/>
  <c r="B9" i="7"/>
  <c r="B11" i="7"/>
  <c r="B10" i="7"/>
  <c r="B8" i="7"/>
  <c r="A24" i="7" l="1"/>
  <c r="A224" i="7" s="1"/>
  <c r="D28" i="5"/>
  <c r="B15" i="7"/>
  <c r="B20" i="7"/>
  <c r="A23" i="7"/>
  <c r="A185" i="7" s="1"/>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7" i="5"/>
  <c r="D26" i="5"/>
  <c r="D25" i="5"/>
  <c r="D4" i="5"/>
  <c r="B24" i="7"/>
  <c r="B224" i="7" s="1"/>
  <c r="B23" i="7"/>
  <c r="B185" i="7" s="1"/>
  <c r="B22" i="7"/>
  <c r="B146" i="7" s="1"/>
  <c r="A22" i="7"/>
  <c r="A146" i="7" s="1"/>
  <c r="B21" i="7"/>
  <c r="A21" i="7"/>
  <c r="A20" i="7"/>
  <c r="B19" i="7"/>
  <c r="A19" i="7"/>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24" i="5"/>
  <c r="D23" i="5"/>
  <c r="D22" i="5"/>
  <c r="D21" i="5"/>
  <c r="D20" i="5"/>
  <c r="D19" i="5"/>
  <c r="D18" i="5"/>
  <c r="D17" i="5"/>
  <c r="D16" i="5"/>
  <c r="D15" i="5"/>
  <c r="D14" i="5"/>
  <c r="D13" i="5"/>
  <c r="D12" i="5"/>
  <c r="D11" i="5"/>
  <c r="D10" i="5"/>
  <c r="D9" i="5"/>
  <c r="A260" i="7" l="1"/>
  <c r="A258" i="7"/>
  <c r="A256" i="7"/>
  <c r="A254" i="7"/>
  <c r="A252" i="7"/>
  <c r="A250" i="7"/>
  <c r="A248" i="7"/>
  <c r="A246" i="7"/>
  <c r="A244" i="7"/>
  <c r="A242" i="7"/>
  <c r="A240" i="7"/>
  <c r="A238" i="7"/>
  <c r="A236" i="7"/>
  <c r="A234" i="7"/>
  <c r="A232" i="7"/>
  <c r="A221" i="7"/>
  <c r="A219" i="7"/>
  <c r="A217" i="7"/>
  <c r="A215" i="7"/>
  <c r="A213" i="7"/>
  <c r="A211" i="7"/>
  <c r="A209" i="7"/>
  <c r="A207" i="7"/>
  <c r="A205" i="7"/>
  <c r="A203" i="7"/>
  <c r="A201" i="7"/>
  <c r="A199" i="7"/>
  <c r="A197" i="7"/>
  <c r="A195" i="7"/>
  <c r="A193" i="7"/>
  <c r="A182" i="7"/>
  <c r="A180" i="7"/>
  <c r="A178" i="7"/>
  <c r="A176" i="7"/>
  <c r="A174" i="7"/>
  <c r="A172" i="7"/>
  <c r="A170" i="7"/>
  <c r="A168" i="7"/>
  <c r="A166" i="7"/>
  <c r="A164" i="7"/>
  <c r="A162" i="7"/>
  <c r="A160" i="7"/>
  <c r="A158" i="7"/>
  <c r="A156" i="7"/>
  <c r="A154" i="7"/>
  <c r="A65" i="7" l="1"/>
  <c r="A63" i="7"/>
  <c r="A61" i="7"/>
  <c r="A59" i="7"/>
  <c r="A57" i="7"/>
  <c r="A55" i="7"/>
  <c r="A53" i="7"/>
  <c r="A51" i="7"/>
  <c r="A49" i="7"/>
  <c r="A47" i="7"/>
  <c r="A45" i="7"/>
  <c r="A43" i="7"/>
  <c r="A41" i="7"/>
  <c r="A39" i="7"/>
  <c r="A37" i="7"/>
  <c r="A104" i="7"/>
  <c r="A102" i="7"/>
  <c r="A100" i="7"/>
  <c r="A98" i="7"/>
  <c r="A96" i="7"/>
  <c r="A94" i="7"/>
  <c r="A92" i="7"/>
  <c r="A90" i="7"/>
  <c r="A88" i="7"/>
  <c r="A86" i="7"/>
  <c r="A84" i="7"/>
  <c r="A82" i="7"/>
  <c r="A80" i="7"/>
  <c r="A78" i="7"/>
  <c r="A76" i="7"/>
  <c r="A143" i="7"/>
  <c r="A141" i="7"/>
  <c r="A139" i="7"/>
  <c r="A137" i="7"/>
  <c r="A135" i="7"/>
  <c r="A133" i="7"/>
  <c r="A131" i="7"/>
  <c r="A129" i="7"/>
  <c r="A127" i="7"/>
  <c r="A125" i="7"/>
  <c r="A123" i="7"/>
  <c r="A121" i="7"/>
  <c r="A119" i="7"/>
  <c r="A117" i="7"/>
  <c r="A115" i="7"/>
  <c r="C1" i="2"/>
  <c r="H6" i="9" l="1"/>
  <c r="B68" i="7" l="1"/>
  <c r="C6" i="7"/>
  <c r="C3" i="9" l="1"/>
  <c r="B107" i="7" l="1"/>
  <c r="A107" i="7"/>
  <c r="A68" i="7"/>
  <c r="B29" i="7"/>
  <c r="A29" i="7"/>
</calcChain>
</file>

<file path=xl/sharedStrings.xml><?xml version="1.0" encoding="utf-8"?>
<sst xmlns="http://schemas.openxmlformats.org/spreadsheetml/2006/main" count="2794" uniqueCount="385">
  <si>
    <t>Корисник јавних средстава:</t>
  </si>
  <si>
    <t>Адреса:</t>
  </si>
  <si>
    <t xml:space="preserve">Место: </t>
  </si>
  <si>
    <t>ФИНАНСИЈСКО УПРАВЉАЊЕ И КОНТРОЛА</t>
  </si>
  <si>
    <t xml:space="preserve">Датум: </t>
  </si>
  <si>
    <t xml:space="preserve">Корисник јавних средстава: </t>
  </si>
  <si>
    <t xml:space="preserve">Шифра организационе јединице </t>
  </si>
  <si>
    <t>Назив организационе јединице</t>
  </si>
  <si>
    <t>Руководилац организационе јединице</t>
  </si>
  <si>
    <t>ПОСЛОВНИ ПРОЦЕСИ И ПРОЦЕДУРЕ</t>
  </si>
  <si>
    <t>Шифра пословног процеса</t>
  </si>
  <si>
    <t>Aктивности у оквиру пословног процеса</t>
  </si>
  <si>
    <t>Циљ пословног процеса</t>
  </si>
  <si>
    <t>Процедура 1</t>
  </si>
  <si>
    <t>Процедура 2</t>
  </si>
  <si>
    <t>Процедура 3</t>
  </si>
  <si>
    <t>Процедура 4</t>
  </si>
  <si>
    <t>Процедура 5</t>
  </si>
  <si>
    <t>Процедура 6</t>
  </si>
  <si>
    <t xml:space="preserve">Шифра </t>
  </si>
  <si>
    <t>Назив</t>
  </si>
  <si>
    <t>Javne nabavke</t>
  </si>
  <si>
    <t>Област</t>
  </si>
  <si>
    <t>ФИНАНСИЈЕ</t>
  </si>
  <si>
    <t>НАБАВКЕ</t>
  </si>
  <si>
    <t>Dijagram toka</t>
  </si>
  <si>
    <t>Почетак</t>
  </si>
  <si>
    <t>⬭</t>
  </si>
  <si>
    <t>Активност</t>
  </si>
  <si>
    <t>▭</t>
  </si>
  <si>
    <t>Одлука</t>
  </si>
  <si>
    <t>◇</t>
  </si>
  <si>
    <t>Контрола</t>
  </si>
  <si>
    <t>△</t>
  </si>
  <si>
    <t>Назив пословног процеса</t>
  </si>
  <si>
    <t xml:space="preserve">Организациона јединица: </t>
  </si>
  <si>
    <t>Руководилац организационе јединице:</t>
  </si>
  <si>
    <t>Основни ризици</t>
  </si>
  <si>
    <t>Кратак опис пословног процеса</t>
  </si>
  <si>
    <t>Улаз:</t>
  </si>
  <si>
    <t xml:space="preserve">Активности: </t>
  </si>
  <si>
    <t xml:space="preserve">Резултат: </t>
  </si>
  <si>
    <t>Шифра процедуре</t>
  </si>
  <si>
    <t>Шифра и назив процедуре</t>
  </si>
  <si>
    <t xml:space="preserve">Закони и прописи </t>
  </si>
  <si>
    <t>Документација о систему (вертикални  преглед) - Процедуре</t>
  </si>
  <si>
    <t>Дијаграм тока</t>
  </si>
  <si>
    <t>Активности</t>
  </si>
  <si>
    <t>Одговорно лице</t>
  </si>
  <si>
    <t>Документа</t>
  </si>
  <si>
    <t>Регистар ризика</t>
  </si>
  <si>
    <t>Циљ процеса</t>
  </si>
  <si>
    <t>Ризик</t>
  </si>
  <si>
    <t>Ризик
(кратак опис ризика - главни узрок ризика и потенцијалне последице)</t>
  </si>
  <si>
    <t xml:space="preserve">Рок за
извршење
планираних
радњи
</t>
  </si>
  <si>
    <t xml:space="preserve">Одговорна
особа
</t>
  </si>
  <si>
    <t>Узрок</t>
  </si>
  <si>
    <t>Последица</t>
  </si>
  <si>
    <t>Утицај</t>
  </si>
  <si>
    <t>Вероватноћа</t>
  </si>
  <si>
    <t>Укупно</t>
  </si>
  <si>
    <t xml:space="preserve">                                                           </t>
  </si>
  <si>
    <t xml:space="preserve">    </t>
  </si>
  <si>
    <t xml:space="preserve">Назив пословног процеса </t>
  </si>
  <si>
    <t>Aктивности у оквиру процеса</t>
  </si>
  <si>
    <t>ЛИСТА ПОСЛОВНИХ ПРОЦЕСА - Образац 1</t>
  </si>
  <si>
    <t>МАПА ПОСЛОВНИХ ПРОЦЕСА - Образац 2</t>
  </si>
  <si>
    <t>ДОКУМЕНТАЦИЈА О СИСТЕМУ – ПРОЦЕДУРЕ - Образац 3</t>
  </si>
  <si>
    <t xml:space="preserve">Oдгoвoр нa ризик </t>
  </si>
  <si>
    <t>Мера за управљање ризиком</t>
  </si>
  <si>
    <r>
      <t>Организациона јединица</t>
    </r>
    <r>
      <rPr>
        <sz val="11"/>
        <color theme="0"/>
        <rFont val="Calibri"/>
        <family val="2"/>
        <scheme val="minor"/>
      </rPr>
      <t>:</t>
    </r>
  </si>
  <si>
    <r>
      <t>Руководилац организационе јединице</t>
    </r>
    <r>
      <rPr>
        <sz val="11"/>
        <color theme="0"/>
        <rFont val="Calibri"/>
        <family val="2"/>
        <scheme val="minor"/>
      </rPr>
      <t>:</t>
    </r>
  </si>
  <si>
    <t>Sportski cenatr</t>
  </si>
  <si>
    <t>Istorijski arhiv</t>
  </si>
  <si>
    <t>Narodna biblioteka</t>
  </si>
  <si>
    <t>Narodno pozorište</t>
  </si>
  <si>
    <t>Turistička organizacija</t>
  </si>
  <si>
    <t>Zavod za zaštitu spomenika</t>
  </si>
  <si>
    <t>Predškolska ustanova</t>
  </si>
  <si>
    <t>Kulturni centar</t>
  </si>
  <si>
    <t xml:space="preserve">Назив процедуре </t>
  </si>
  <si>
    <t>Рок</t>
  </si>
  <si>
    <t xml:space="preserve">Шифра и назив процедуре </t>
  </si>
  <si>
    <t>Ризик 1</t>
  </si>
  <si>
    <t>Ризик 2</t>
  </si>
  <si>
    <t>Ризик 3</t>
  </si>
  <si>
    <t>Administrativni poslovi</t>
  </si>
  <si>
    <t>Pravni poslovi</t>
  </si>
  <si>
    <t>Finansije i računovodstvo</t>
  </si>
  <si>
    <t>Nardoni muzej</t>
  </si>
  <si>
    <t>Процена
нивоa ризика</t>
  </si>
  <si>
    <t>ЛПА</t>
  </si>
  <si>
    <t>ИМОВИНА</t>
  </si>
  <si>
    <t>УРБАНИЗАМ</t>
  </si>
  <si>
    <t>ЗЖС</t>
  </si>
  <si>
    <t>ИНСПЕКЦИЈЕ</t>
  </si>
  <si>
    <t xml:space="preserve">ОПШТИ </t>
  </si>
  <si>
    <t>ЛЕР</t>
  </si>
  <si>
    <t>СКУПШТИНА</t>
  </si>
  <si>
    <t>КАБИНЕТ</t>
  </si>
  <si>
    <t>ИР</t>
  </si>
  <si>
    <t>ПРАВОБРАН</t>
  </si>
  <si>
    <t>УЉР</t>
  </si>
  <si>
    <t>ПРИВРЕДА</t>
  </si>
  <si>
    <t>ИКТ</t>
  </si>
  <si>
    <t>КОМПОЛ</t>
  </si>
  <si>
    <t>ОСТАЛО</t>
  </si>
  <si>
    <t>Правобранилаштво</t>
  </si>
  <si>
    <t>Људски ресурси</t>
  </si>
  <si>
    <t>Привреда</t>
  </si>
  <si>
    <t>Комунална полиција</t>
  </si>
  <si>
    <t>Остало</t>
  </si>
  <si>
    <t>Планирање, припрема и израда буџета</t>
  </si>
  <si>
    <t xml:space="preserve">1. Анализа Упутства РС за израду буџета Министарства финансија и Фискалне стратегије
2. Прикупљање и анализа података о остварењу прихода у претходном периоду, за потребе процене плана прихода приликом израде нацрта одлуке о буџету
3. Израда Упутства за припрему нацрта буџета и достављање истог директним буџетским корисницима 
4. Организовање састанака са учесницима у процесу израде финансијских планова директних и индиректних буџетских корисника
5. Прикупљање информација са одржаних јавних расправа у процесу планирања буџета
6. Прикупљање, ажурирање и обрада  предлога финансијских планова буџетских корисника
7. Израда нацрта одлуке о буџету
8. Достављање нацрта одлуке о буџету већу и скупштини
9. Достављање Одлуке о буџету надлежном министарству 
10. Објављивање Одлуке у Службеном листу                                                                                     </t>
  </si>
  <si>
    <t xml:space="preserve">Утврђивање годишњег оквира прихода и расхода локалне самоуправе, израда свеобухватне, прецизне, правовремене и законите Одлуке о буџету општине </t>
  </si>
  <si>
    <t xml:space="preserve">Процедура за планирање, припрему, израду и доношење Одлуке о буџету </t>
  </si>
  <si>
    <t xml:space="preserve">Процес праћења извршења буџета и управљње КРТ-ом </t>
  </si>
  <si>
    <t>1. Праћење прилива у буџет (приходи и примања) и одлива из буџета (расходи и издаци)
2. Унос усвојених апропријација Одлуком о буџету у финансијски софтвер
3. Ажурирање промена апропријација кроз финансијски софтвер, на основу Одлука о промени апропријација, Решења текуће резерве и других одлука 
4. Вођење Регистра преузетих обавеза
5. Пријем захтева за плаћање и трансфер средстава
6. Евидентирање (завођење ) захтева у попис аката (Деловодник)
7. Контрола захтева за плаћање
8. Израда решења о одобравању средстава са рачуна извршења буџета
9. Припрема налога за електронско плаћање и плаћање преко Управе за трезор</t>
  </si>
  <si>
    <t>Правовремено измиривање свих новчаних обавеза у складу са Законом о роковима измирења новчаних обавеза, уз одржавање ликводности буџета и контроле наменског и законитог трошења буџетских средстава</t>
  </si>
  <si>
    <t xml:space="preserve">Процедура за отварање нових апропријација </t>
  </si>
  <si>
    <t xml:space="preserve">Процедура за промену апропријација </t>
  </si>
  <si>
    <t xml:space="preserve">Процедура за утврђивање квота </t>
  </si>
  <si>
    <t xml:space="preserve">Процедура за преузимање обавезе, плаћање и трансфер средстава </t>
  </si>
  <si>
    <t>Процедура за управљање текућом и сталном буџетском резервом</t>
  </si>
  <si>
    <t>Процес обављања послова рачуноводства</t>
  </si>
  <si>
    <t xml:space="preserve">1. Пријем, контрола, обрада рачуноводствене исправе и плаћање рачуна/фактура
2. Контрола и евидентирање валидне документације у КУФ
3. Обрачун и исплата плата
4. Књижење пословних промена
5. Вођење Главне књиге, Дневника и помоћних књига и аналитичких евиденција
6. Вођење благајничког дневника и предаја благајничког дневника на књижење
7. Закључивање пословних књига 
8. Отварање почетног стања
9. Израда Решења о упућивању на службени пут у иностранство; завођење налога за службено путовање, обрада и  исплата путних налога у земљи
10. Контрола да ли су расходи планирани у буџету 
11. Унос података у програм ликвидатуре, израда налога и вршење обрачуна
12. Слање Трезору  захтева  за исплату који су у складу са Финансијским планом директног корисника
13. Усаглашавање потраживања и обавеза (израда ИОС обрасца)
14. Подношење пореских пријава
15. Учествовање у вршењу пописа 
16. Утврђивање стварног стања
17. Утврђивање разлика између стварног и књиговодственог стања
18. Књижење резултата пописа на основу решења (одлуке) о резултатима пописа  </t>
  </si>
  <si>
    <t>Благовремено, хронолошки, тачно и ажурно евидентирање свих пословних догађаја, односно вођење свеобухватне евиденције о финансијскимм трансакцијама у складу са Уредбом о буџетском рачуноводству</t>
  </si>
  <si>
    <t>Процедура за књижење пословних промена</t>
  </si>
  <si>
    <t>Процедура за попис имовине, потраживања и обавеза</t>
  </si>
  <si>
    <t>Процедура за обрачун и исплату плата</t>
  </si>
  <si>
    <t>Процес израде прописаних финансијских извештаја</t>
  </si>
  <si>
    <t>1. Анализирање приходне и расходне стране буџета,
2. Прикупљање и обрада података за потребе израде извештаја о извршењу буџета
3. Усаглашавање стања са Управом за трезор РС (сагласност са обр. Б2)
4. Усаглашавање наплаћених и евидентираних прихода са ЛПА
5. Усаглашавање стања главне књиге са евиденцијом директних и индиректних корисника
6. Израда и достављање месечних и кварталних извештаја у складу са Правилником о садржају и начину финансијског извештавања 
7. Израда извештаја о извршењу буџета на основу контроле образаца достављених од директних и  индиректних корисника буџета
8. Прикупљање и обрада података за потребе израде Одлуке о завршном рачуну буџета (финансијски извештаји буџетских корисника, подаци из рачуноводственог софтвера)
9. Припрема и достављање нацрта одлуке о завршном рачуну буџета већу 
10. Достављање одлуке о завршном рачуну буџета Управи за трезор</t>
  </si>
  <si>
    <t>Израда јасних, потпуних и правовремених извештаја о извршењу буџета, задужености, реализацији постављених планова и програма буџетских корисника</t>
  </si>
  <si>
    <t xml:space="preserve">Процедура за израду прописаних финансијских извештаја </t>
  </si>
  <si>
    <t>Процедура за израду консолидованог завршног рачуна</t>
  </si>
  <si>
    <t>Процес  јавних набавки</t>
  </si>
  <si>
    <t>1. Прикупљање захтева свих организационих јединица
2. Састављање обједињеног Предлога плана  набавке
3. Уношење планираних јавних набавки у електронски План јавних набавки Управе за јавне набавке
4. Припрема коначног плана и достављање на усвајање
5. Измена плана ЈН на основу достављеног финансијског плана
6. Пријем захтева за спровођење поступка јавне набавке са техничким спецификацијама и описом предмета јавне набавке
7. Прибављање сагласности од буџета о расположивим средствима за спровођење јавне набавке и сачињавање Одлуке о покретању поступка набавке,;
8. Сачињавање решења о формирању комисије за јавне набавке, изјаве о одсутности сукоба интереса, завођење и достављање члановима комисије на потпис
9. Сачињавање конкурсне документације и позива за доставу понуда, 
10. Спровођење поступка у складу са Законом о ЈН
11. Закључивање уговора са одабраним понуђачем
12. Достављање уговора организационој јединици која је исказала потребу за набавком и рачуноводству
13. Прикупљање и евидентирање података о поступцима јавних набавки и закљученим уговорима
14. Уношење података у посебне електронске  обрасце за слање Управи за јавне набавке
15. Слање података електронским путем Управи за јавне набавке</t>
  </si>
  <si>
    <t>Прибављање добара, услуга или радова одговарајућег квалитета, по најповољнијој цени уз поштовање начела транспарентности поступка јавне набавке и начела једнакости понуђача</t>
  </si>
  <si>
    <t>Процедура за израду/доношење Плана јавних набавки</t>
  </si>
  <si>
    <t>Процедура за спровођење поступка јавних набавки</t>
  </si>
  <si>
    <t>Процес утврђивања обавеза физичких и правних лица по основу пореза и других изворних јавних прихода и наплата обавезе</t>
  </si>
  <si>
    <t>1. Пријем пријаве на обрасцу и контрола исправности документације
2. Унос пријаве у информациони систем и обрачун пријаве
3. Доношење решења о утврђивању обавезе
4. Решавање по жалбама на решења
5. Књижење задужења
6. Издавање пореског уверења
7. Евидентирање износа дуга
8. Издвајање обвезника (израда контролног упита за обвезнике који по појединачним рачунима имају дуг)
9. Опредељење за облик поступања (обавештење, опомена)
10. Унос података у систем
11. Достављање обавештења, опомена о стања дуга пореском обвезнику
12. Усаглашавање дуга
13. Решење о принудној наплати
14. Извршење решења о принудној наплати
15. Доношење решења о отпису камате и репрограму пореског дуга
16. Праћење извршења обавеза пореског обвезника по донетом решењу
17. Предузимање законских мера у случају неизвршења обавеза по донетом решењу</t>
  </si>
  <si>
    <t>Правовремено и тачно утврђени и наплаћени порези, таксе и накнаде</t>
  </si>
  <si>
    <t>Процедура за утврђивање обавеза физичких и правних лица по основу пореза и других изворних јавних прихода</t>
  </si>
  <si>
    <t>Процедура за наплату пореске обавезе</t>
  </si>
  <si>
    <t>Процедура за издавање пореског уверења</t>
  </si>
  <si>
    <t>Процес пореског усклађивања и израде пореског завршног рачуна</t>
  </si>
  <si>
    <t>1. Пријем захтева
2. Контрола стања на картицама обвезника по рачунима које администрира ЛПА
3. Израда решења
4. Уручење решења странци/ и Трезору уколико се поврат или прекњижење спроводе преко Управе за трезор
5. Пријем захтева за утврђивање застаре
6. Аналза промена на рачунима , података о уручењу аката
7. Израда решења о престанку пореског дуга/одбијању неоснованог захтева
8. Уручење решења
9. Контрола тачности и потпуности књижења задужења по свим рачунима
10. Контрола књижења уплата по рачунима
11. Контрола усаглашености са Трезором
12. Контрола репрограма-укидања, пренос
13. Контрола књижења ручних налога
14. Израда финансијских извештаја</t>
  </si>
  <si>
    <t>Адекватно и благовремено извештавање о оствареним  приходима по основу пореза и других изворних јавних прихода</t>
  </si>
  <si>
    <t>Процедура за израду пореског завршног рачуна</t>
  </si>
  <si>
    <t>Процес израде нацрта аката, којима се уводе изворни јавни приходи и утврђују стопа/висина изворних прихода</t>
  </si>
  <si>
    <t>1. Континуирано праћење законске регулативе
2. Израда нацрта општег акта
3. Контрола Нацрта општег акта
4. Уручење нацрта Општинском већу путем Начелника општинске управе
5. Учешће у јавној расправи</t>
  </si>
  <si>
    <t>Благовремена и свеобухватна израда нацрта аката којима се уводе изворни јавни приходи и утврђују стопа/висина изворних прихода</t>
  </si>
  <si>
    <t>Процедура за израду нацрта аката којима се уводе изворни јавни приходи и утврђују стопа/висина изворних прихода</t>
  </si>
  <si>
    <t>Прибављање, отуђење и размена грађевинског земљишта и других непокретности у јавној својини и утврђивање земљишта за редовну употребу објеката</t>
  </si>
  <si>
    <t>1. Пријем захтева, молбе или писма о намерама за прибављање/отуђење
2. Прибављање потребне документације по службеној дужности, 
3. Израда нацрта одлуке о покретању поступка непосредном погодбом  или одлуке о покретању поступка и јавног огласа за спровођење поступка 
4. Достављање Већу и Скупштини ради доношења
5. Прибављање од Пореске управе процене тржишне вредности 
6. Расписивање јавног огласа за прибављање/отуђење
7. Избор   најповољнијег понуђача и сачињавање записника и извештаја
8. Израда нацрта решења и достављање Већу и Скупштини ради доношења
9. Израда нацрта уговора 
10. Давање clausule intabulandi и брисовне дозволе (у случају оброчне исплате цене) и потврде о исплати цене
11. Увођење у посед
12. Спровођење поступка непосредне погодбе у случајевима прописаним законом
13. Утврђивање земљишта за редовну употребу објеката</t>
  </si>
  <si>
    <t xml:space="preserve">Уређивање имовинско правних односа на непокретностима у јавној својини </t>
  </si>
  <si>
    <t>Процедура за прибављање, отуђење и размену грађевинског земљишта и других непокретности у јавној својини</t>
  </si>
  <si>
    <t>Процедура за утврђивање земљишта за редовну употребу</t>
  </si>
  <si>
    <t xml:space="preserve">1. Пријем захтева странке 
2. Провера испуњености формалних критеријума-документације 
3. Прибављање потребне документације 
4. Израда нацрта одлуке о покретању поступка и јавног огласа за спровођење поступка код закупа путем јавног огласа
5. Расписивање јавног огласа за закуп
6. Спровођење поступка избора   најповољнијег понуђача 
7. Израда нацрта решења о закупу 
8. Достављање решења изабраном понуђачу и свим учесницима јавног огласа
9. Израда уговора о закупу
10. Преузимање средстава обезбеђења плаћања
11. Увођење у посед
12. Обавештавање других органа
13. У случају спровођења поступка непосредне погодбе изостају све радње око  расписивања јавног огласа
</t>
  </si>
  <si>
    <t>Прибављање финансијских средстава наплатом комуналне таксе и накнаде за заузеће јавне површине</t>
  </si>
  <si>
    <t>Процес експропријације</t>
  </si>
  <si>
    <t xml:space="preserve">1. Пријем захтева странке 
2. Контрола/Утврђивање чињеница и околности од стране надлежног органа, укључујући и прибављање чињеница и документа неопходних  за одлучивање из службене евиденције
3. Позивање странака и усмена расправа
4. Доношење решења 
5. Достављање решења РГЗ-у ради спроведбе
6. Достављање решења надлежном Одељењу 
7. Утврђивање накнаде за експроприсану непокретност
8. Израда споразума о накнади заекспроприсану непокретност
9. Достављање записника надлежном суду ради утврђивања накнаде уколико споразум није постигнут
10. Достављање споразума Одељењу за финансије ради исплате накнаде
11. Пријем захтева за установљавање права службености
12. Израда решења о установљавању права службености  
13. Потписивање решења о установљавању права службености 
14. Достављање решења подносиоцу захтева
15. Пријем жалбе, одбацивање жалбе, поништавање побијаног решења или прослеђивање жалбе другостепеном органу са одговором првостепеног органа
</t>
  </si>
  <si>
    <t>Прибављање у јавну својину непокретности у циљу изградње објеката јавне наменеи или за вршење одређених радова у складу са планском документацијом или право пролаза на парцели другог власника, уз или без накнаде</t>
  </si>
  <si>
    <t>Процедура за експропријацију</t>
  </si>
  <si>
    <t>Процедура за установљавање права службености (непотпуна експропријација)</t>
  </si>
  <si>
    <t>Регистрација стамбених заједница</t>
  </si>
  <si>
    <t xml:space="preserve">1. Пријем захтева странке путем доставне књиге
2. Провера достављене документације и завођење предмета
3. Провера испуњености формалних критеријума
4. Уношење неопходних параметара у систем јединствене евеиденције стамбених заједница
5. Одређивање управника, додела матичног броја и ПИБ-а
6. Одређивање имена стамбене заједнице
7. Унос карактеристика стамбене заједнице у регистар јединствене евиденције стамбених заједница
8. Сачињавање решења о регистрацији стамбене заједнице
9. Скенирање решења и његово постављање у електронском облику на сајту јединствене евиденције
10. Достава решења лично или путем поште
</t>
  </si>
  <si>
    <t>Вођење евиденције о броју стамбених заједница и начин управљања истим</t>
  </si>
  <si>
    <t>Процедура за регистрацију стамбених заједница</t>
  </si>
  <si>
    <t>Исељење бесправно усељених лица из станова, односно заједничких просторија стамбених зграда</t>
  </si>
  <si>
    <t>1. Пријем захтева странке путем доставне књиге
2. Завођење и додељивање предмета
3. Провера достављене документације и
евентуално прибављање недостајуће 
документације по службеној дужности
4. Упућивање позива странкама у поступку ради одржавања јавне расправе
5. Одржавање јавне расправе
6. Доношење одлуке-сачињавање решења
7. Достављање одлуке - решења странкама у поступку</t>
  </si>
  <si>
    <t>Коришћење станова и заједничких просторија у складу са издатом документацијом</t>
  </si>
  <si>
    <t>Процедура за исељење бесправно усељених лица из станова, односно заједничких просторија стамбених зграда</t>
  </si>
  <si>
    <t>Претварање права закупа/коришћења у право својине на грађевинском земљишту и административни пренос непокретности</t>
  </si>
  <si>
    <t xml:space="preserve">1. Пријем захтева 
2. Контрола захтева и достава захтева за допуну поднеска
3. Одбацивање захтева уколико странка не поступи по захтеву за допуну поднеска
4. Прибављање  чињеница и документа неопходних  за одлучивање из службене евиденције
5. Обрачун накнаде и обавештавање подносиоца захтева о висини накнаде са позивом да се изјасни о начину плаћања
6. Израда предлога решења 
7. Контрола и издавање решења 
8. Пријем жалбе, одбацивање жалбе, поништавање побијаног решења или прослеђивање жалбе другостепеном органу са одговором првостепеног органа
</t>
  </si>
  <si>
    <t>Претварање права коришћења грађевинског земљишта у право својине по тржишној цени</t>
  </si>
  <si>
    <t>Процедура за претварање права закупа/коришћења у право својине на грађевинском земљишу и административни пренос непокретности</t>
  </si>
  <si>
    <t xml:space="preserve">Процес евиденције јавне својине </t>
  </si>
  <si>
    <t xml:space="preserve">1. Прибављање података из РГЗ о непокретностима у јавној својини 
2. Евиденција и унос података о непокретностима у јавној својини у Централни регистар јавне својине Републичке дирекције за имовину Републике Србије 
3. Ажурирање Централног регистра након промена титулара услед отуђења или прибављања непокретности у јавну својину 
4. Достављање годишњег збирног извештаја (ЗОС) Републичкој дирекције за имовину Републике Србије 
</t>
  </si>
  <si>
    <t>Тачна евиденција непокретности у јавној својини, ради приходовања у пуном капацитету од давања у закуп непокретности, односно прихода од продаје непокретности</t>
  </si>
  <si>
    <t xml:space="preserve">Процедура за евиденцију јавне својине </t>
  </si>
  <si>
    <t xml:space="preserve">1. Припремање одлука за израду или измену планског документа
2. Прикупљање претходних услова јавних предузећа, установа и организација неопходни за израду урбанистичких просторних планова
3. Организовање раног јавног увида и јавног увида и стручних расправа о нацрту урбанистичких и просторних планова
4. Организација и учешће у раду Комисије за планове 
5. Праћење промена стања у простору и евидентирање потреба доношења урбанистичких планова
6. Поступак евентуалне измене постојећих планова
7. Праћење реализације спровођења урбанистичких планова
8. Вођење адекватних евиденција важећих урбанистичких и просторних планова
9. Објављивање донетих просторних и урбанистичких планова у Службеном, на сајту и у Централном регистру планских докумената
</t>
  </si>
  <si>
    <t>Урбанистичко планирање града кроз планску документацију</t>
  </si>
  <si>
    <t>Процедура за израду просторног плана</t>
  </si>
  <si>
    <t>Процедура за израду урбанистичког плана</t>
  </si>
  <si>
    <t>Процес спровођења обједињене процедуре у поступцима за издавање аката у остваривању права на изградњу, извођење радова и коришћење објеката</t>
  </si>
  <si>
    <t>1. Пријем попуњеног обрасца захтева кроз ЦИС (Централни информациони систем), штампање и завођење захтева на писарници
2. Обрада предмета електронским путем
3. Провера испуњености услова
4. Комуникација са Катастром непокретности, грађевинским инспектором  
5. Обрачун доприноса за уређење грађевинског земљишта
6. Доношење одговарајућих аката и решења у поступку спровођења обједињене процедуре (локацијски услови, грађевинска дозвола, употребна дозвола, одобрење за извођење радова, потврда о завршетку темеља и потврда о завршетку објекта)
7. Достава правоснажних решења (употребне дозволе) и потврда о пријави радова Катастру непокретности
8. Вођење прописаних евиденција издавања аката</t>
  </si>
  <si>
    <t>Благовремено и тачно доношење одговарајућих аката у оквиру обједињене процедуре, у складу са Законом и уз поштовање законских рокова</t>
  </si>
  <si>
    <t>Текуће одржавање јавних објеката, уклањање нелегалних и небезбедних објеката и издавање одобрења за привремене објекте</t>
  </si>
  <si>
    <t>1. Анализа стања јавних објеката
2. Анализа захтева Месних заједница, група грађана и појединаца
3. Припрема и праћење извођења радова: редовно одржавање улица, општинских путева и јавних површина, одржавање некатегорисаних путева
4. Редовно обавештавање надлежних
5. Архивирање градилишне документације (трајно се чува)</t>
  </si>
  <si>
    <t>Продужење рока употребе објеката и побољшање безбедности истиха и обезбеђивање изградње привремених монтажних објекта на површини јавне намене</t>
  </si>
  <si>
    <t xml:space="preserve">Процедура текућег одржавања објеката </t>
  </si>
  <si>
    <t>Процедура за уклањање објеката</t>
  </si>
  <si>
    <t>Процедура за издавање одобрења за привремене монтажне објекте на површини јавне намене</t>
  </si>
  <si>
    <t>Процес издавања потврде  на урбанистички пројекат и пројекат парцелације, односно препарцелације</t>
  </si>
  <si>
    <t>1. Пријем захтева и контрола усаглашености пројекта парцелације и препарцелације са важећим прописима
2. Контрола усаглашености урбанистичког пројекта са важећим прописима и  са планским актом
3. Објављивање огласа у средствима јавног информисања о поднетом захтеву за потврђивање урбанистичког пројекта 
4. Пријем примедби грађана на предложени урбанистички пројекат
5. Упућивање урбанистичког пројекта са свим приспелим примедбама и мишљењем одељења комисији за планове
6. Исправка или допуна предложеног решења на захтев комисије за планове
7. Израда и издавање потврде на предложени урбанистички пројекат
8. Достављање потврђеног урбанистичког пројекта подносиоцу захтева
9. Објављивање потврде урбанистичког пројекта на сајту</t>
  </si>
  <si>
    <t>Потврђивање урбанистичког пројекта и давање сагласности на пројект парцелације, односно препарцелације</t>
  </si>
  <si>
    <t>Процедура за издавање потврде урбанистичког пројекта</t>
  </si>
  <si>
    <t>Процедура за издавање потврде  пројекта парцелације, односно препарцелације</t>
  </si>
  <si>
    <t>Озакоњење нелегално изграђених објеката</t>
  </si>
  <si>
    <t xml:space="preserve">1. Пријем захтева за озакоњење објекта 
2. Провера испуњености услова за озакоњење 
3. Контрола доказа о праву својине, елабората геодетских радова и извештаја о затеченом стању објекта(пројекат);
4. Пријем пореске пријаве;
5. Обрачун таксе за озакоњење 
6. Издавање налога за уплату
7. Провера извршене уплате
8. Сачињавање решења о озакоњењу предметног објекта;
9. Достава решења подносиоцу захтева
10. Достава решења о озакоњењу Служби за катастар непокретности </t>
  </si>
  <si>
    <t>Озакоњење нелегално изграђених објеката и смањење броја нелегално изграђених објеката</t>
  </si>
  <si>
    <t>Процедура за озакоњење нелегално изграђених објеката</t>
  </si>
  <si>
    <t xml:space="preserve">Процес регулативе одвијања јавног саобраћаја </t>
  </si>
  <si>
    <t xml:space="preserve">1. Техничко регулисање саобраћаја, доношење решења о привременој или трајној измени режима саобраћаја 
2. Дефинисање саобраћајне сигнализације
3. Оверавање предлога редова вожње аутопревозника, упис у евиденцију и издавање оверених редова вожње
4. Пријем и обрада захтева за обављање делатности такси превозника и издавање такси дозволе
5. Регистрација делатности код Агенције за привредне регистре (отварање радње) 
6. Обављање прегледа возила
7. Израда решења о одобрењу обављања ауто такси превоза путника
8. Израда и достављање обрасца такси дозволе </t>
  </si>
  <si>
    <t>Утврђивање услова и начина оганизовања послова у вршењу делатности линијског превоза путника у градском и приградском саобраћају и такси превоза</t>
  </si>
  <si>
    <t xml:space="preserve">Процедура за  регулисање одвијања јавног саобраћаја </t>
  </si>
  <si>
    <t>Процедура за издавање одобрења за обављање ауто-такси превоза и издавање такси дозвола</t>
  </si>
  <si>
    <t>Процес утврђивања о потреби процене утицаја на животну средину и одређивање обима и садржаја Студије о процени утицаја на животну средину и давања сагласности на исту</t>
  </si>
  <si>
    <t>1. Пријем захтева 
2. Утврђивање чињеница и околности од стране надлежног органа укључујући и прибављање података/чињеница и докумената неопходних за одлучивање из службене евиденције
3. Израда обавештења о поднетом захтеву и обавештење заинтересованих органа и организација и јавности о поднетом захтеву
4. Јавна презентација - Јавна расправа о студији о процени утицаја
5. Пријем мишљења заинтересованих органа и организација и заинтересоване јавности, техничке комисије
6. Израда решења о потреби процене утицаја / решење да није потребна процена утицаја
7. Израда решења о обиму и садржају Студије о процени утицаја на животну средину
8. Израда решења о давању сагласности/одбијању захтева  о сагласности на студију о процени утицаја на животну средину
9. Достављање решења носиоцу пројекта и достављање обавештења заинтересованим органима и организацијама и јавности о донетом решењу
10. Поступање по евентуалној жалби</t>
  </si>
  <si>
    <t>Свеобухватна (потпуна), прецизна и комплетна процена утицаја за пројекте који могу имати знaчајни утицај на животну средину, учешће заинтересоване јавности и израда решења о потреби процене утицаја на животну средину</t>
  </si>
  <si>
    <t>Процедура за одлучивање о потреби процене утицаја на животну средину</t>
  </si>
  <si>
    <t>Процедура за одређивање обима и садржаја Студије о преоцени утицаја на животну средину</t>
  </si>
  <si>
    <t>Процедура за давање сагласности на студију о процени утицаја на животну средину</t>
  </si>
  <si>
    <t>Утврђивање испуњености услова простора и опреме у погледу заштите животне средине за обављање привредне делатности</t>
  </si>
  <si>
    <t>1. Пријем захтева за утврђивање испуњености услова простора и опреме, у погледу заштите животне средине
2. Именовање лица које учествује у раду Техничке комисије
3. Провера испуњености услова простора и опреме, у погледу заштите животне средине за фазу или део објекта
4. Израда Потврде Комисије за технички преглед о пуштању у пробни рад објекта, фазе или дела објекта
5. Провера испуњености услова простора и опреме, у погледу заштите животне средине за цео објекат и израда записника о техничком прегледу објекта
6. Израда предлога комисије за технички преглед објекта да се може или не може издати употребна дозвола
7. Достава предлога комисије за технички преглед објекта да се може или не може издати употребна дозвола инвеститору и надлежном органу за издавање употребне дозволе</t>
  </si>
  <si>
    <t>Утврђивање да ли су испуњени услови из одлуке о давању сагласности на студију о процени утицаја</t>
  </si>
  <si>
    <t>Процедура за утврђивање испуњености услова простора и опреме у погледу заштите животне средине за обављање привредне делатности</t>
  </si>
  <si>
    <t>Процес управљања отпадом</t>
  </si>
  <si>
    <t xml:space="preserve">1. Пријем захтева
2. Утврђивање чињеница и околности од стране надлежног органа
3. Обавештавање носиоца пројекта о потреби достављања додатних података и документације
4. Израда обавештења о поднетом захтеву и обавештење заинтересованих органа и организација и јавности о поднетом захтеву
5. Достављање мишљења заинтересованих органа и организација и заинтересоване јавности
6. Израда и потписивање Решења о издавању дозволе за сакупљање, транспотр, складиштење, третман или одлагање неопасног или интерног отпада
7. Потписивање дозволе/решења и достава писарници на отпремање
8. Отпремање дозволе/решења ради достављања подносиоцу захтева
9. Израда и достављање обавештења заинтересованим органима и организацијама и јавности о донетом решењу
10. Издавање потврде о изузимању од обавезе прибављања дозволе управљања отпадом
</t>
  </si>
  <si>
    <t>Управљање отпадом на начин којим се не угрожава здравље људи и животна средина, превенција настајања отпада, као и отклањање опасности од његовог штетног дејства</t>
  </si>
  <si>
    <t>Процедура за издавање дозволе за сакупљање, транспорт, складиштење, третман или одлагање неопасног или интерног отпада</t>
  </si>
  <si>
    <t>Процедура за издавање потврде о изузимању од обавезе прибављања дозволе управљања отпадом</t>
  </si>
  <si>
    <t>Процес обављања инспекцијског надзора</t>
  </si>
  <si>
    <t xml:space="preserve">1. Израда Годишњег плана инспекцијског надзора и контролних листи и достављање на усвајање надлежном телу Општинске управе / надлежном министарству
2. Увид у списак надзираних привредних субјеката, израда листе приоритета и разврставање према врсти делатности (ж.с.)
3. Излазак на терен по службеној дужности или на основу представке Министарства или странке 
4. Вршење инспекцијског надзора и утврђивање чињеничног стања, по Закону о инспекцијском надзору
5. Израда записника и достављање истог
6. Контрола надзираног субјекта по протеку рока остављеног у записнику за одклањање незаконитог половања
7. Доношење решења за извршавање прописане мере која је наложена записником, а није извршена
8. Превентивно деловање у смислу упозоравања надзираног субјекта о његовим обавезама из закона и другим прописима и санкцијама за поступање супротно тим обавезама
9. Превентивно деловање у смислу налагања мера предострожности у циљу спречавања настанка могућих штетних последица
10. Уколико надзирани субјекат не поступа по позитивно правним прописима, примена мера у испекцијском надзору (издавање усменог налога, прекршајног налога и прекршајних пријава, решења, извршења решења)
11. Извештавање по завршетку инспекцијског надзора (извештај по предметима, месецима, години)
12. Извештавање о извршеном инспекцијском надзору (Евиденциони лист) и достављање Начелнику Службе 
13. Израда извештаја са образложењем и достављање надлежном министарству </t>
  </si>
  <si>
    <t>Регулисање континуираног надзора инспектора, за одређене области, у складу са законском регулативом</t>
  </si>
  <si>
    <t>Процедура за вршење инспекцијског надзора</t>
  </si>
  <si>
    <t>Процес решавања питања предшколаца, ученика и студената</t>
  </si>
  <si>
    <t xml:space="preserve">1. Пријем захтева странке или налог за спровођење конкурса
2. Прикупљање потребне документације помоћу програма Е-ЗУП
3. Израда решења о остваривању права на регресирање трошкова боравка и ужине у Предшколској установи и Основној школи
4. Израда текста Конкурса за доделу средстава ученицима и студентима града Зрењанина
5. Објава Конкурса на званичној интернет презентацији града
6. Пријем поднетих захтева и документације и њихово завођење 
7. Присуствовање на седници Комисије за доделу финансијске подршке ученицима средњих школа и студентима са територије града Зрењанина 
8. Израда аката и административно-технички послови за потребе Комисије
9. Израда предлога Решења и уговора
10. Административно-технички послови у вези аката (решења, уговора) насталих у пословном процесу
11. Архивирање аката насталих у пословном процесу
</t>
  </si>
  <si>
    <t>Утврђивање одговарајућих права деце предшколског узраста, ученика и студената</t>
  </si>
  <si>
    <t xml:space="preserve">Процедура за доделу ученичких и студентских стипендија </t>
  </si>
  <si>
    <t xml:space="preserve">Процедура за суфинансирање активности стручног усавршавања ученика и студената </t>
  </si>
  <si>
    <t>Процедура за регресирање боравка и ужине у Предшколској установи</t>
  </si>
  <si>
    <t>Процедура за регресирање боравка и ужине у Основној школи</t>
  </si>
  <si>
    <t xml:space="preserve">Реализација конкурса из области друштвених делатности и производње медијских садржаја у области јавног информисања </t>
  </si>
  <si>
    <t xml:space="preserve">1. Налог за расписивање Конкурса
2. Израда текста Конкурса за расподелу средстава за суфинансирање програмских активности и пројеката, производње медијских садржаја и израда потребних образаца
3. Спровођење конкурса за суфинансирање пројеката производње медијских садржаја у области јавног информисања у складу са Правилником
4. Спровођење конкурса за пројекте из области друштвених делатности у складу са Правилником
5. Израда ранг листе и одабир пројеката за финансирање
6. Потписивање уговора
7. Праћење реализације одобрених пројеката
8. Пријем извештаја о утрошку одобрених средстава након реализовања пројеката
9. Архивирање аката насталих у пословном процесу
</t>
  </si>
  <si>
    <t>Транспарентно финансирање пројеката од јавног интереса из области друштвених делатности и производње медијских садржаја</t>
  </si>
  <si>
    <t xml:space="preserve">Процедура за суфинансирање програмских активности и пројеката удружења из области културе и аматерских културних-уметничких друштава </t>
  </si>
  <si>
    <t>Процедура за суфинансирање програмских активности и пројеката у области спорта</t>
  </si>
  <si>
    <t xml:space="preserve">Процедура за финансирање програма и пројеката цркава и верских заједница </t>
  </si>
  <si>
    <t xml:space="preserve">Процедура за суфинансирање пројеката производње медијских садржаја у области јавног информисања </t>
  </si>
  <si>
    <t>Процес друштвене бриге о деци, родитељима и остваривање права из области породиљског одсуства, одсуства са рада ради неге детета и одсуства са рада ради посебне неге детета</t>
  </si>
  <si>
    <t xml:space="preserve">1. Пријем захтева и потребне документације 
2. Прикупљање потребне документације помоћу програма Е-ЗУП 
3. Разматрање поднетог захтева и провера испуњености услова за остваривање права
4.  Израда Решења/овера Уверења
5. Дистрибуција Решења/Уверења
6. Прослеђивање спискова Одељењу за финансије
7. Административно-технички послови у вези доставница као потврде о пријему дистрибуираних решења
8. Архивирање аката насталих у пословном процесу
</t>
  </si>
  <si>
    <t>Утврђивање корисника права на дечији и родитељски додатак и остваривање права из области породиљског одсуства, одсуства са рада ради неге детета и одсуства са рада ради посебне неге детета</t>
  </si>
  <si>
    <t>Процедура за остваривање права на дечији додатак</t>
  </si>
  <si>
    <t xml:space="preserve">Процедура за остваривање права на родитељски додатак </t>
  </si>
  <si>
    <t xml:space="preserve">Процедура за остваривање права на једнократну новчану помоћ за породиље </t>
  </si>
  <si>
    <t xml:space="preserve">Процедура за остваривање права на матерински додатак за незапослене мајке </t>
  </si>
  <si>
    <t>Процедура за остваривање права из области породиљског одсуства, одсуства са рада ради неге детета и одсуства са рада ради посебне неге детета</t>
  </si>
  <si>
    <t>Остваривање права о стицању статуса енергетски угроженог купца</t>
  </si>
  <si>
    <t xml:space="preserve">1. Пријем захтева и потребне документације за остваривање права о стицању статуса енергетски угроженог купца
2. Прикупљање потребне документације помоћу програма Е-ЗУП 
3. Разматрање поднетих захтева  и обавештавање странака о допуни исте.
4. Израда Решења
5. Дистрибуција Решења
6. Административно-технички послови у вези доставница као потврде о пријему дистрибуираних решења
7. Архивирање аката насталих у пословном процесу Израда предлога Решења
</t>
  </si>
  <si>
    <t>Утврђивање права корисника о стицању статуса енергетски угроженог купца</t>
  </si>
  <si>
    <t>Процедура за остваривање права о стицању статуса енергетски угроженог купца</t>
  </si>
  <si>
    <t>Процес борачко-инвалидске заштите</t>
  </si>
  <si>
    <t xml:space="preserve">1. Пријем захтева и потребне документације 
2. Прибављање документације за поступак преко Е-ЗУП-а и од саме странке
3. Узимање изјава на записник
4. Разматрање поднетог захтева и провера испуњености за остваривање права
5. Израда решења
6. Експедиција решења странци, по протеку жалбеног рока експедиција другостепеном органу на оцену (сагласност)
7. Поступање по евентуалној жалби
8. Административно-технички послови у вези доставнице као потврде о пријему експедованих решења
9. Архивирање решења
10. Обрачун и исплата средстава из области борачко-инвалидске
</t>
  </si>
  <si>
    <t>Остваривање права из области борачко-инвалидске заштите</t>
  </si>
  <si>
    <t>Процедура за остваривање права из области борачко-инвалидске заштите</t>
  </si>
  <si>
    <t xml:space="preserve">Процедура за исплату средстава из области борачко-инвалидске заштите </t>
  </si>
  <si>
    <t>Заштита права пацијената</t>
  </si>
  <si>
    <t xml:space="preserve">1. Пријем приговора од стране пацијента
2. Узимање изјаве на записник
3. Узимање потребне медицинске документације
4. Утврђивање стварне и месне надлежности за решавање приговора
5. Утврђивања чињеничног стања и битних околности на терену
6. Састављање записника у присуству лица које је овлашћено испред здравствене установе
7. Састављање извештаја по приговору
8. Закључак о основаности приговора
9. Давање упутства подносиоцу приговора коме може да се обрати уколико није задовољан приговором
</t>
  </si>
  <si>
    <t>Остваривање права пацијената и отклањање неправилности у раду</t>
  </si>
  <si>
    <t>Процедура за заштиту права пацијената</t>
  </si>
  <si>
    <t>Процес обављања пслова за избегла/прогнана лица</t>
  </si>
  <si>
    <t xml:space="preserve">1. Утврђивање статуса избеглих и прогнаних лица
2. Решавање по захтеву за добијање сагласности за промену боравишта за избегла и расељена лица
3. Издавања потврде о продужењу рока важности избегличких легитимација
4. Издавања легитимације интерно расељеног лица
5. Рефундирање трошкова сахране избеглих лица
6. Послови око додељивања једнократне новчане помоћ за социјално угрожене избегле/прогнане породице 
7. Увођење активности у евиденције 
8. Евидентирање повратника по основу Споразума о реадмисији
9. Архивирање аката насталих у пословном процесу
</t>
  </si>
  <si>
    <t>Утврђивање статуса избеглих/прогнаних лица, повратника по основу споразума о реадмисији и остваривање права по основу тог статуса</t>
  </si>
  <si>
    <t xml:space="preserve">Процедура обављања послова за избегла/прогнана лица  </t>
  </si>
  <si>
    <t xml:space="preserve">Процедура за остваривање права повратника по основу споразума о реадмисији   </t>
  </si>
  <si>
    <t>Процес остваривања права на приступ информацијама од јавног значаја</t>
  </si>
  <si>
    <t xml:space="preserve">1. Пријем захтева за приступ информацијама од јавног значаја
2. Упознавање са детаљима садржине захтева, прикупљање потребних информација и копија докумената тражених захтевом
3. Састављање обавештења и доношење решења и закључака у вези поднетог захтева
4. Достављање обавештења тражиоцима информације и прослеђивање захтева и обавештења Поверенику за информације од јавног значаја и заштиту података о личности
5. Састављање одговора на жалбе и достављање истих Поверенику заинформације од јавног значаја и заштиту података о личности
6. Подношење годишњег извештаја Поверенику о радњама органа Општине предузетим у циљу примене Закона о слободном приступу информацијама од јавног значаја.
</t>
  </si>
  <si>
    <t>Достављање тражених информација тражиоцима информације и прослеђивање захтева и обавештења Поверенику</t>
  </si>
  <si>
    <t>Процедура за остваривање права на приступ информацијама од јавног значаја</t>
  </si>
  <si>
    <t>Процес вођења матичних књига</t>
  </si>
  <si>
    <t xml:space="preserve">1. Вођење евиденције у књигама рођених, венчаних и умрлих
2. Вођење и ажурирање књиге држављана
3. Вођење регистара за матичне књиге
4. Унос података из матичних књига у  Централни систем за електронску обраду и складиштење података и чување другог примерка матичних књига
5. Издавање извода из матичних књига и књига држављана
6. Издавање уверења о чињеницама уписаним у  матичне књиге  и издавање уверења о држављанству
7. Обављање матичних послова у вези са рођењем
8. Спровођење поступка закључења брака
9. Обављање матичних послова у вези са чињеницом смрти
10. Издавање уверења о којима се не води службена евиденција
11. Формирање и чување документације и матичне архиве
12. Вођење управног поступка и израда управних аката у вези промене личног имена, исправки и накнадних уписа, поништаја уписа и обнове уписа у матичне књиге
</t>
  </si>
  <si>
    <t>Ажурне службене евиденције о личном стању грађана, ефикасно и делотворно остваривање права странака</t>
  </si>
  <si>
    <t>Процедура за вођење матичних књига</t>
  </si>
  <si>
    <t>Процедура за вођење књиге држављана</t>
  </si>
  <si>
    <t>Процедура вођења управног поступка и израде управних аката из области личних стања грађана</t>
  </si>
  <si>
    <t>Процес обављања послова ажурирања бирачког списка</t>
  </si>
  <si>
    <t>1. Вршење уписа, промене, брисање, измене, допуне или исправке у бирачком списку и аутоматскa обрадa бирачких спискова
2. Контрола и сравњење података из добијених извештаја са подацима из бирачког списка
3. Израда  решења за сваку врсту промене по службеној дужности и захтеву грађана и вођење евиденције о донетим решењима
4. Преузимање података из базе Јединственог бирачког списка (ЈБС) података МУП-а, на основу којих се врши ажурирање дела ЈБС 
5. Вођење и ажурирање посебног бирачког списка (за националне мањине)</t>
  </si>
  <si>
    <t>Ажурирање дела бирачког списка за подручје јединице локалне самоуправе по службеној дужности или по захтеву странке</t>
  </si>
  <si>
    <t xml:space="preserve">Процедура ажурирања бирачког списка  </t>
  </si>
  <si>
    <t xml:space="preserve">Процес пријема, отпреме и архивирања докумената </t>
  </si>
  <si>
    <t xml:space="preserve">1. Пријем и прегледање поште, завођење и распоређивање по органима општине
2. Евидентирање предмета и електронско евидентирање
3. Разврставање предмета и аката унутрашњим организационим јединицама и достављање интерне доставне књиге
4. Отпремање поште по експедиционим књигама
5. Пријем захтева странака, захтева из обједињене процедуре, комуналних делатности, имовинских и других питања и  захтева за потребе Агенције за привредне регистре
6. Архивирање документације
7. Праћење и извештавање  о предметима за излучивање којима истиче законски рок чувања у архивском депоу
8. Сређивање и ажурирање архивског депоа
9. Издавање реверса о изнетим предметима из архивског депоа и дефинисања рока враћања истог
10. Комуникација са Историјским архивом у складу са прописима о канцеларијском пословању
</t>
  </si>
  <si>
    <t>Обављање административно-канцеларијских послова на прописан начин (у складу са Уредбом о канцеларијском  пословању)</t>
  </si>
  <si>
    <t>Процедура за пријем и отпремање докумената</t>
  </si>
  <si>
    <t>Процедура за архивирање документације</t>
  </si>
  <si>
    <t>Процес подршке пословању општинске управе</t>
  </si>
  <si>
    <t>1. Оджавање чистоће пословних просторија, санитарних чворова и простора око зграде општинске управе,
2. Вођење евиденција о утрошку средстава за хигијену, обезбеђење зграде и просторија
3. Организација возача и достава за скупштинска заседања
4. Одржавање електричних, водоводних  и канализационих инсталација
5. Контрола ПП апарата, хидраната и противпаничне расвете
6. Обезбеђивање превоза и техничко одржавање возила
7. Вођење економата
8. Одржавање фотокопир апарата и обавештавање о потреби сервисирања и евентуалних поправки</t>
  </si>
  <si>
    <t>Оперативно-техничка подршка пословању  управе и осталих органа општине/града</t>
  </si>
  <si>
    <t xml:space="preserve">Процедура за спровођење оперативно-техничке подршке пословању  управе и осталих органа </t>
  </si>
  <si>
    <t>Процес унапређења локално економског развоја</t>
  </si>
  <si>
    <t>1. Праћење актуелних конкурса
2. Припрема пројектних предлога и аплицирање
3. Спровођење пројеката
4. Спровођење јавних набавки у оквиру пројеката по правилима ЕУ (ПРАГ процедуре јавних набавки)
5. Извештавање по завршетку пројекта</t>
  </si>
  <si>
    <t>Унапређење локално економског развоја и привредног амбијента</t>
  </si>
  <si>
    <t>Процедура за управљање пројектима</t>
  </si>
  <si>
    <t>Процедура промоције града/општине</t>
  </si>
  <si>
    <t>Процедура Спровођењa јавног позива за доделу помоћи предузетницима, микро и малим привредним друштвима субвенционисањем камате на кредите пословних банака</t>
  </si>
  <si>
    <t xml:space="preserve">Процедура израде и реализације ЛАП-а </t>
  </si>
  <si>
    <t>Процедура  решавања по регистрационима пријавама АПР-а</t>
  </si>
  <si>
    <t>Процедура сервисирање захтева инвеститора</t>
  </si>
  <si>
    <t>Процес унапређења пољопривредне политике</t>
  </si>
  <si>
    <t xml:space="preserve">1. Доношење и реализација годишњег програма заштите, уређења и коришћења пољопривредног земљишта у државној својини
2. Утврђивање висине накнаде или ослобађање од накнаде за промену намене обрадивог пољопривредног земљишта
3. Скидање усева са узурпираног пољопривредног, земљишта у јавној својини Републике Србије односно града/општине,
4. Процена штете од елементарних непогода
5. Припрема и издавање решења о водним условима, сагласностима и решења о водним дозволама,
6. Поступање у случају причињене пољске штете
</t>
  </si>
  <si>
    <t>Унапређење пољопривредне политике  града/општине</t>
  </si>
  <si>
    <t>Процедура утврђивања висине накнаде или ослобађање од накнаде за промену намене обрадивог пољопривредног земљишта</t>
  </si>
  <si>
    <t xml:space="preserve">Процедура за спровођење Узурпације </t>
  </si>
  <si>
    <t xml:space="preserve">Процедура процене штете од елементарних непогода </t>
  </si>
  <si>
    <t>Процедура утврђивања водних услова, издавања  водних  сагласности и водних дозвола</t>
  </si>
  <si>
    <t>Процедура за спровођење поступка у случају причињене пољске штете</t>
  </si>
  <si>
    <t>Процедура за доношење и реализацију годишњег програма заштите, уређења и коришћења пољопривредног земљишта у државној својини</t>
  </si>
  <si>
    <t xml:space="preserve">Процес категоризације објеката </t>
  </si>
  <si>
    <t xml:space="preserve">1. Пријем и обрада захтева за одређивање категорије објеката за пружање услуге смештаја,
2. Достављање копије захтева комисији за утврђивање категорије објеката за пружање услуге смештаја,
3. Доношење решења о утврђивању категорије  објеката  за пружање услуга смештаја,
4. Давање обавештења и информација у вези примене прописа странкама.;
</t>
  </si>
  <si>
    <t>Одређивање категорије објеката за пружање услуге смештаја</t>
  </si>
  <si>
    <t>Процедура за категоризацију објеката</t>
  </si>
  <si>
    <t>Процес спровођења послова скупштине</t>
  </si>
  <si>
    <t xml:space="preserve">1. Ажурирање информатора о раду органа града
2. Припреме, сазивања и одржавања седнице  већа
3. Припрема седница радних тела, комисија и савета
4. Сазивање и одржавање седница Скупштине
5. Доношење општих аката
</t>
  </si>
  <si>
    <t>Благовремено и ефикасно организовање скупштинских послова</t>
  </si>
  <si>
    <t xml:space="preserve">Процедура за ажурирање и објављивање Информатора о раду </t>
  </si>
  <si>
    <t>Процедура за обављање стручних и административно - техничких послова у вези одржавања седница  већа</t>
  </si>
  <si>
    <t>Процес функционисања кабинета</t>
  </si>
  <si>
    <t xml:space="preserve">1. Праћење и вођење евиденције дневних и дугорочних обавеза и активности градоначелника/председника
2. Припрема информација, извештаја, анализа, мишљења, подсетника и других материјала 
3. Вођење календара заказивања састанака и обавеза 
4. Послови припреме састанака, обраде и сређивања аката, предмета и документације 
5. Пријем и евиденција странака 
6. Израда и анализа прес клипинга - медијских објава 
7. Пријем и евиденција екстерне, интерне и електронске поште 
8. Координација у организовању скупова за медије, конференције за новинаре и друге медијске догађаје 
9. Ажурирање WEB сајта и фејсбук 
10. Протоколарни послови поводом пријема домаћих и страних представника градова, општина и других представника различитих установа и институција
11. Припрема програма посета и обављања других послова у вези са свечаностима и манифестацијама
12. Организација програма боравка страних и домаћих делагација
13. Координација током пријема и манифестација 
</t>
  </si>
  <si>
    <t xml:space="preserve">Несметано функционисање кабинета </t>
  </si>
  <si>
    <t>Процедура за обављање стручно-административних послова кабинета</t>
  </si>
  <si>
    <t>Процедура за обављање послова протокола</t>
  </si>
  <si>
    <t>Процес процене и вредновања управљања ризицима, контроле и управљање организацијом</t>
  </si>
  <si>
    <t xml:space="preserve">1. Припрема Стратешког и годишњег плана ИР
2. Спровођење поступка ревизије система
3. Извештавања о спроведеним активностима ИР
</t>
  </si>
  <si>
    <t>Адекватно планирање пословних процеса који ће се ревидирати</t>
  </si>
  <si>
    <t>Процедура припреме Стратешког и годишњег плана ИР</t>
  </si>
  <si>
    <t>Процедура за ревизију система</t>
  </si>
  <si>
    <t>Процес заступање општине у правним поступцима</t>
  </si>
  <si>
    <t>1. Подношење иницијативе за покретање поступка пред судом или другим надлежним органом поводом питања из своје надлежности
2. Заступање општине када општина има положај странке или умешача о чијим  правима и обавезама се одлучује у том поступку, ради заштите њихових правних интереса
3. Заступање органа општине и посебних организација чије се финансирање обезбеђује из буџета општине и јавне установе чији је оснивач општина, 
4. Разматрање могућности споразумног решавања спорног односа, на своју иницијативу или иницијативу супротне стране
5. Писмено обавештавање субјекта кога заступа о томе да нису испуњени материјални или формални услови да се спорни однос реши споразумно или да предложено споразумно решење није у интересу општине
6. Прибављање сагласности органа надлежног за финансије пре закључења постигнутог споразума за решавање спорног односа
7. Предузимање потребних правних радњи и законом предвиђених процесних радњи у покренутим судским, управним и другим поступцима пред надлежним органом у оквиру законом утврђених рокова
8. Редовано праћење донетих прописа, одлука, објављених судских огласа и др.
9. Обавештавање органа општине о новим и измењеним прописима који су од значаја за њихов рад</t>
  </si>
  <si>
    <t xml:space="preserve">Заштита имовинско-правних интереса општине </t>
  </si>
  <si>
    <t>Процедура за заступање општине у правним поступцима</t>
  </si>
  <si>
    <t>Процедура споразумног уређивање односа са странком</t>
  </si>
  <si>
    <t>Процес управљања људским ресурсима и радни односи</t>
  </si>
  <si>
    <t>1. Анализа описа послова и  радних места у органима града и њихово правилно разврставање у звања
2. Припремање нацрта кадровског плана и праћење његовог спровођења у органима града
3. Доношење Правилника о организацији и систематизацији радних места
4. Планирање и развој кадрова, стручни послови у  вези са планирањем  организационих промена у органима 
5. Припремање образаца и аката у вези спровођења оцењивања рада службеника
6. Припремање предлога годишњег Програма посебног стручног усавршавања службеника 
7. Вођење кадровске евиденције запослених и персоналних досијеа запослених
8. Дефинисање критеријума за избор кандидата за запослење 
9. Спровођење интерног/јавног конкурса
10. Израда нацрта управних аката о распоређивању запослених, о утврђивању годишњег одмора запослених  и других аката у вези радних односа (потврда о радном односу, овлашћења, налога и др) 
11. Попуњавање и достављање Обрасца пријаве/одјаве у радни однос надлежној филијали Пензионог и инвалидског осигурања (ПИО)
12. Електронско пријављивање на обавезно социјално осигурање и одјављивање  
13. Разматрање захтева за остварење права запослених
14. Израда решења 
15. Унос података  у Кадровску евиденцију</t>
  </si>
  <si>
    <t>Ефикасно управљање људским ресурсима у складу са законом, потребама локалне самоуправе и запослених</t>
  </si>
  <si>
    <t>Процедура за доношење Кадровског плана</t>
  </si>
  <si>
    <t xml:space="preserve">Процедура за израду Правилника о организацији и систематизацији радних места </t>
  </si>
  <si>
    <t>Процедура оцењивања службеника и намештеника</t>
  </si>
  <si>
    <t>Процедура спровођења јавног/интерног конкурса</t>
  </si>
  <si>
    <t>Процедура доношења посебног програма стручног усавршавања службеника</t>
  </si>
  <si>
    <t>Процедура за остваривање права запослених по разним основама</t>
  </si>
  <si>
    <t>Процес информатичке подршле локалној самоуправи</t>
  </si>
  <si>
    <t xml:space="preserve">1. Отварање налога и Затварање налога
2. Инсталирање и подешавање потребних програма за рад ИС
3. Инсталирање и подешавање програма за мејл
4. Бекаповање мејлова и контакта по потреби
5. Периодична провера бекапа на бекап машини
6. Мењање поквареног дела рачунара, опреме 
7. Инсталирање, подешавање и одржавање ОС на рачунарима
8. Инсталирање, подешавање и одржавање софтвера на рачунарима
9. Подешавање ОС и периферијалнне опреме
10. Израда дизајн решења интернет презентације општине
11. Ажурирање података и информација на интернет презентацији општине по захтеву
12. Редизајн презентације на захтев општинског руководства </t>
  </si>
  <si>
    <t xml:space="preserve">Обезбеђивање функционалности информационих система, ИТ опреме и интернет презентације </t>
  </si>
  <si>
    <t>Процедура техничке подршке корисницима ИС</t>
  </si>
  <si>
    <t>Процедура одржавања и прилагођавања  ИС</t>
  </si>
  <si>
    <t>Процедура за одржавање Хардвера</t>
  </si>
  <si>
    <t>Процедура за одржавање Софтвера</t>
  </si>
  <si>
    <t xml:space="preserve">Процедура одржавања сајта </t>
  </si>
  <si>
    <t>Процес функционисања комуналне милиције</t>
  </si>
  <si>
    <t>1. Припрема предлога плана рада са предлогом неопходих ресурса за буџетску годину
2. Припрема предлога Плана набавки за потребе комуналне комисије
3. Израда извештаја о реализацији планираних активности
4. Израда листа за контролу
5. Иницирање контроле и израда налога
6. Извођење увиђаја и утврђивање чињеничног стања
7. Налагање неопходних мера
8. Вршење надзора над наложеним мерама
9. Поступање по правном леку
10. Израда и дистрибуција прекршајних налога
11. Улагање жалбе на пресуде и решења донета од стране Прекршајног суда 
12. Праћење рокова за уплату издатих прекршајних налога
13. Вођење управног поступака по поднетим захтевима за повраћај погрешно уплаћених новчаних средстава  
14. Уношење изречених новчаних казни у јединствени Регистар санкција
15. Иницирање измена градских одлука и њихово усклађивање са прописима донетим на нивоу Републике Србије</t>
  </si>
  <si>
    <t>Благовремено поступање у циљу одржавања комуналног реда</t>
  </si>
  <si>
    <t>Процедура за израду годишњег плана рада</t>
  </si>
  <si>
    <t>Процедура за поступање Комуналне милиције</t>
  </si>
  <si>
    <t>Процедура за обављање нормативно - правних послова</t>
  </si>
  <si>
    <t>Процедура извештавања о раду комуналне полиције</t>
  </si>
  <si>
    <t>Процес припреме и деловања у ванредним ситуацијама</t>
  </si>
  <si>
    <t>1. Формирање, опремање, обука и тренинг јединица цивилне заштите опште намене
2. Именовање, опремање, обука и тренинг повереника и заменика повереника цивилне заштите
3. Одређивање и ангажовање субјеката од посебног значаја
4. Сарадња са МУП РС, Сектор за ванредне ситуације
5. Обавештавање становништва о опасности
6. Предузимање превентивних мера по врстама опасности
7. Праћење опасности и издавање одређених упозорења
8. Стварање услова за склањање становништва
9. Збрињавање угрожених, пострадалих, избеглих и евакуисаних лица
10. Алтернативно снабдевање водом
11. Набавка и одржавање средстава за    узбуњивање
12.  Обезбеђивање оперативне примене Планова заштите и спасавања у ванредним ситуацијама
13.  Спровођење мера заштите и спасавања на основу Планова заштите и спасавања у ванредним ситуацијама</t>
  </si>
  <si>
    <t>Адекватно  деловање у ванредним ситуацијама</t>
  </si>
  <si>
    <t>Процедура организовања субјеката система цивилне заштите</t>
  </si>
  <si>
    <t>Процедура за организацију и функционисање  штаба за ванредне ситуације</t>
  </si>
  <si>
    <t>Процедура за израду Плана одбране општине</t>
  </si>
  <si>
    <t>Процес вођења дисциплинског поступка</t>
  </si>
  <si>
    <t>1. Доношење закључка о покретању дисциплинског поступка (по сопственој иницијативи или по пријави);
2. Достављање закључка запосленом на кога се односи
3. Образовање дисциплинске комисије (опционо код лакших повреда радне дисциплине, а обавезно код тежих повреда радне дисциплине)
4. Одржавање усмене расправе у складу са Законом о запосленима у АП и ЈЛС и Законом о општем управном поступку
5. Доношење решења о дисциплинској одговорности
6. Достављање решења о дисциплинској одговорности запосленом и лицу распоређеном на пословима људских ресурса због уписа у кадровску евиденцију
7. Пријем жалбе на решење и прослеђивање другостепеном органу</t>
  </si>
  <si>
    <t>Решавање повреда радне дисциплине</t>
  </si>
  <si>
    <t>Процедура вођења дисциплинског поступка</t>
  </si>
  <si>
    <t>1. Пријем писменог или електронског захтева за одобравање бесплатне правне помоћи,
2. Утврђивање испуњености услова за пружање бесплатне правне помоћи
3. Доношење решења о одобравању или одбијању бесплатне правне помоћи
4. Укидање решења  о одобравању бесплатне правне  помоћи, по службеној дужности
5. Вођење евиденције  о захтевима и решењима за одобравање бесплатне правне помоћи,
6. Вођење евиденције и подношење   редовног годишњег извештаја министарству о пруженој бесплатној правној  помоћи
7. Слање предмета на архивирање.</t>
  </si>
  <si>
    <t>Омогућавање делотворног и једнаког приступа  правди сваком лицу, путем  бесплатне правне помоћи, уз институционалну  подршку јединици локалне самоуправе.</t>
  </si>
  <si>
    <t>Процедура остваривања права на бесплатну правну  помоћ</t>
  </si>
  <si>
    <t>ДРУШТВЕНЕ</t>
  </si>
  <si>
    <t>Верзија: 2</t>
  </si>
  <si>
    <t>Процес набавки</t>
  </si>
  <si>
    <t>Процедура набавки на које се Закон о ЈН не примењује</t>
  </si>
  <si>
    <t>Процес израде и усвајања просторних и урбанистичких планова</t>
  </si>
  <si>
    <t xml:space="preserve">Поступак за остваривање права на бесплатну правну  помоћ
</t>
  </si>
  <si>
    <t>Процедура издавања локацијских услова</t>
  </si>
  <si>
    <t>Процедура издавања грађевинске дозволе</t>
  </si>
  <si>
    <t>Процедура изадавања одобрења за извођење радова по чл. 145</t>
  </si>
  <si>
    <t>Процедура пријаве радова</t>
  </si>
  <si>
    <t>Процедура пријаве завршетка темеља</t>
  </si>
  <si>
    <t>Процедура пријаве завршетка објекта у конструктивном смислу</t>
  </si>
  <si>
    <t>Давање у закуп грађевинског земљишта и других непокретности у јавној својини</t>
  </si>
  <si>
    <t>Процедура за давање у закуп грађевинског земљишта и других непокретности у јавној својини путем јавног огласа</t>
  </si>
  <si>
    <t>Процедура за давање у закуп грађевинског земљишта и других непокретности у јавној својини спровођења поступка непосредне погодбе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</si>
</sst>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FF0000"/>
      <name val="Calibri"/>
      <family val="2"/>
      <scheme val="minor"/>
    </font>
    <font>
      <b/>
      <sz val="11"/>
      <name val="Times New Roman"/>
      <family val="1"/>
    </font>
    <font>
      <sz val="11"/>
      <color theme="1"/>
      <name val="Times New Roman"/>
      <family val="1"/>
    </font>
    <font>
      <sz val="10"/>
      <color theme="1"/>
      <name val="Times New Roman"/>
      <family val="1"/>
    </font>
    <font>
      <sz val="12"/>
      <color theme="1"/>
      <name val="Times New Roman"/>
      <family val="1"/>
    </font>
    <font>
      <b/>
      <sz val="12"/>
      <color theme="1"/>
      <name val="Times New Roman"/>
      <family val="1"/>
    </font>
    <font>
      <sz val="48"/>
      <color theme="1"/>
      <name val="Calibri"/>
      <family val="2"/>
      <scheme val="minor"/>
    </font>
    <font>
      <sz val="20"/>
      <name val="Times New Roman"/>
      <family val="1"/>
    </font>
    <font>
      <sz val="12"/>
      <name val="Times New Roman"/>
      <family val="1"/>
    </font>
    <font>
      <sz val="10"/>
      <color theme="1"/>
      <name val="Calibri"/>
      <family val="2"/>
      <scheme val="minor"/>
    </font>
    <font>
      <b/>
      <sz val="20"/>
      <color theme="0"/>
      <name val="Calibri"/>
      <family val="2"/>
      <scheme val="minor"/>
    </font>
    <font>
      <b/>
      <sz val="11"/>
      <color theme="0"/>
      <name val="Calibri"/>
      <family val="2"/>
      <scheme val="minor"/>
    </font>
    <font>
      <b/>
      <sz val="14"/>
      <color theme="0"/>
      <name val="Calibri"/>
      <family val="2"/>
      <scheme val="minor"/>
    </font>
    <font>
      <b/>
      <sz val="10"/>
      <color theme="0"/>
      <name val="Calibri"/>
      <family val="2"/>
      <scheme val="minor"/>
    </font>
    <font>
      <b/>
      <sz val="1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10"/>
      <name val="Calibri"/>
      <family val="2"/>
      <scheme val="minor"/>
    </font>
    <font>
      <b/>
      <sz val="10"/>
      <name val="Calibri"/>
      <family val="2"/>
      <scheme val="minor"/>
    </font>
    <font>
      <b/>
      <sz val="12"/>
      <name val="Calibri"/>
      <family val="2"/>
      <scheme val="minor"/>
    </font>
    <font>
      <b/>
      <sz val="12"/>
      <color theme="1"/>
      <name val="Calibri"/>
      <family val="2"/>
      <scheme val="minor"/>
    </font>
    <font>
      <sz val="11"/>
      <name val="Calibri"/>
      <family val="2"/>
      <scheme val="minor"/>
    </font>
    <font>
      <sz val="36"/>
      <color theme="1"/>
      <name val="Calibri"/>
      <family val="2"/>
      <scheme val="minor"/>
    </font>
    <font>
      <sz val="11"/>
      <color rgb="FFCCFFFF"/>
      <name val="Calibri"/>
      <family val="2"/>
      <scheme val="minor"/>
    </font>
    <font>
      <sz val="8"/>
      <name val="Calibri"/>
      <family val="2"/>
      <scheme val="minor"/>
    </font>
    <font>
      <sz val="26"/>
      <name val="Calibri"/>
      <family val="2"/>
      <scheme val="minor"/>
    </font>
  </fonts>
  <fills count="3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7523AF"/>
        <bgColor indexed="64"/>
      </patternFill>
    </fill>
    <fill>
      <patternFill patternType="solid">
        <fgColor rgb="FFFFC000"/>
        <bgColor indexed="64"/>
      </patternFill>
    </fill>
    <fill>
      <patternFill patternType="solid">
        <fgColor rgb="FF405E6B"/>
        <bgColor indexed="64"/>
      </patternFill>
    </fill>
    <fill>
      <patternFill patternType="solid">
        <fgColor rgb="FFBED0D8"/>
        <bgColor indexed="64"/>
      </patternFill>
    </fill>
    <fill>
      <patternFill patternType="solid">
        <fgColor rgb="FF752373"/>
        <bgColor indexed="64"/>
      </patternFill>
    </fill>
    <fill>
      <patternFill patternType="solid">
        <fgColor rgb="FFBBC346"/>
        <bgColor indexed="64"/>
      </patternFill>
    </fill>
    <fill>
      <patternFill patternType="solid">
        <fgColor rgb="FFF18700"/>
        <bgColor indexed="64"/>
      </patternFill>
    </fill>
    <fill>
      <patternFill patternType="solid">
        <fgColor rgb="FFFFDBAB"/>
        <bgColor indexed="64"/>
      </patternFill>
    </fill>
    <fill>
      <patternFill patternType="solid">
        <fgColor rgb="FFE5ECEF"/>
        <bgColor indexed="64"/>
      </patternFill>
    </fill>
    <fill>
      <patternFill patternType="solid">
        <fgColor rgb="FFFFF6D1"/>
        <bgColor indexed="64"/>
      </patternFill>
    </fill>
    <fill>
      <patternFill patternType="solid">
        <fgColor rgb="FFEBFCFF"/>
        <bgColor indexed="64"/>
      </patternFill>
    </fill>
    <fill>
      <patternFill patternType="solid">
        <fgColor rgb="FFFAFBF3"/>
        <bgColor indexed="64"/>
      </patternFill>
    </fill>
    <fill>
      <patternFill patternType="solid">
        <fgColor rgb="FFC2BAD8"/>
        <bgColor indexed="64"/>
      </patternFill>
    </fill>
    <fill>
      <patternFill patternType="solid">
        <fgColor rgb="FFFCE3D8"/>
        <bgColor indexed="64"/>
      </patternFill>
    </fill>
    <fill>
      <patternFill patternType="solid">
        <fgColor rgb="FF0070C0"/>
        <bgColor indexed="64"/>
      </patternFill>
    </fill>
    <fill>
      <patternFill patternType="solid">
        <fgColor rgb="FFF1D3D8"/>
        <bgColor indexed="64"/>
      </patternFill>
    </fill>
    <fill>
      <patternFill patternType="solid">
        <fgColor rgb="FFD9D4EC"/>
        <bgColor indexed="64"/>
      </patternFill>
    </fill>
    <fill>
      <patternFill patternType="solid">
        <fgColor rgb="FFC2E2E4"/>
        <bgColor indexed="64"/>
      </patternFill>
    </fill>
    <fill>
      <patternFill patternType="solid">
        <fgColor rgb="FFBFD0D7"/>
        <bgColor indexed="64"/>
      </patternFill>
    </fill>
    <fill>
      <patternFill patternType="solid">
        <fgColor rgb="FFB2DCAC"/>
        <bgColor indexed="64"/>
      </patternFill>
    </fill>
    <fill>
      <patternFill patternType="solid">
        <fgColor rgb="FFED8B9B"/>
        <bgColor indexed="64"/>
      </patternFill>
    </fill>
    <fill>
      <patternFill patternType="solid">
        <fgColor rgb="FFEDFB97"/>
        <bgColor indexed="64"/>
      </patternFill>
    </fill>
    <fill>
      <patternFill patternType="solid">
        <fgColor rgb="FFFFDF57"/>
        <bgColor indexed="64"/>
      </patternFill>
    </fill>
    <fill>
      <patternFill patternType="solid">
        <fgColor rgb="FF97F0FF"/>
        <bgColor indexed="64"/>
      </patternFill>
    </fill>
    <fill>
      <patternFill patternType="solid">
        <fgColor rgb="FFE7EABC"/>
        <bgColor indexed="64"/>
      </patternFill>
    </fill>
    <fill>
      <patternFill patternType="solid">
        <fgColor rgb="FFCC8AB4"/>
        <bgColor indexed="64"/>
      </patternFill>
    </fill>
    <fill>
      <patternFill patternType="solid">
        <fgColor theme="7" tint="0.79998168889431442"/>
        <bgColor indexed="64"/>
      </patternFill>
    </fill>
    <fill>
      <patternFill patternType="solid">
        <fgColor rgb="FFFFF5D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257">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wrapText="1"/>
    </xf>
    <xf numFmtId="0" fontId="6" fillId="0" borderId="0" xfId="0" applyFont="1" applyAlignment="1">
      <alignment vertical="center" wrapText="1"/>
    </xf>
    <xf numFmtId="49" fontId="0" fillId="0" borderId="0" xfId="0" applyNumberFormat="1"/>
    <xf numFmtId="49" fontId="7" fillId="0" borderId="0" xfId="0" applyNumberFormat="1" applyFont="1"/>
    <xf numFmtId="0" fontId="1" fillId="0" borderId="0" xfId="0" applyFont="1"/>
    <xf numFmtId="0" fontId="5" fillId="3" borderId="0" xfId="0" applyFont="1" applyFill="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0" fontId="0" fillId="3" borderId="0" xfId="0" applyFill="1"/>
    <xf numFmtId="49" fontId="3" fillId="3" borderId="1" xfId="0" applyNumberFormat="1" applyFont="1" applyFill="1" applyBorder="1" applyAlignment="1">
      <alignment horizontal="center" vertical="center" wrapText="1"/>
    </xf>
    <xf numFmtId="0" fontId="1" fillId="0" borderId="0" xfId="0" applyFont="1" applyAlignment="1">
      <alignment vertical="center"/>
    </xf>
    <xf numFmtId="0" fontId="10" fillId="0" borderId="0" xfId="0" applyFont="1"/>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1" fillId="0" borderId="0" xfId="0" applyFont="1" applyAlignment="1">
      <alignment horizontal="center" vertical="center"/>
    </xf>
    <xf numFmtId="0" fontId="0" fillId="0" borderId="0" xfId="0" applyAlignment="1">
      <alignment horizontal="center"/>
    </xf>
    <xf numFmtId="0" fontId="12" fillId="5" borderId="2" xfId="0" applyFont="1" applyFill="1" applyBorder="1" applyAlignment="1">
      <alignment horizontal="right" wrapText="1"/>
    </xf>
    <xf numFmtId="0" fontId="12" fillId="5" borderId="2" xfId="0" applyFont="1" applyFill="1" applyBorder="1" applyAlignment="1">
      <alignment horizontal="right"/>
    </xf>
    <xf numFmtId="0" fontId="12" fillId="5" borderId="6" xfId="0" applyFont="1" applyFill="1" applyBorder="1"/>
    <xf numFmtId="0" fontId="12" fillId="5" borderId="2" xfId="0" applyFont="1" applyFill="1" applyBorder="1" applyProtection="1">
      <protection locked="0"/>
    </xf>
    <xf numFmtId="49" fontId="19" fillId="3" borderId="1" xfId="0" applyNumberFormat="1" applyFont="1" applyFill="1" applyBorder="1" applyAlignment="1" applyProtection="1">
      <alignment horizontal="center"/>
      <protection locked="0"/>
    </xf>
    <xf numFmtId="49" fontId="19" fillId="3" borderId="1" xfId="0" applyNumberFormat="1" applyFont="1" applyFill="1" applyBorder="1" applyAlignment="1" applyProtection="1">
      <alignment horizontal="center" vertical="center"/>
      <protection locked="0"/>
    </xf>
    <xf numFmtId="0" fontId="1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2" fillId="9" borderId="1" xfId="0" applyFont="1" applyFill="1" applyBorder="1" applyAlignment="1">
      <alignment horizontal="center" vertical="center"/>
    </xf>
    <xf numFmtId="0" fontId="12" fillId="9"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5" fillId="10" borderId="2"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2" borderId="1" xfId="0" applyFont="1" applyFill="1" applyBorder="1" applyAlignment="1">
      <alignment horizontal="center" vertical="center" textRotation="90" wrapText="1"/>
    </xf>
    <xf numFmtId="49" fontId="0" fillId="0" borderId="0" xfId="0" applyNumberFormat="1" applyAlignment="1">
      <alignment horizontal="center" vertical="center"/>
    </xf>
    <xf numFmtId="49" fontId="19" fillId="13" borderId="2" xfId="0" applyNumberFormat="1" applyFont="1" applyFill="1" applyBorder="1" applyAlignment="1" applyProtection="1">
      <alignment horizontal="center" vertical="center" wrapText="1"/>
      <protection locked="0"/>
    </xf>
    <xf numFmtId="49" fontId="0" fillId="13" borderId="2" xfId="0" applyNumberFormat="1" applyFill="1" applyBorder="1" applyAlignment="1" applyProtection="1">
      <alignment horizontal="center" vertical="center"/>
      <protection locked="0"/>
    </xf>
    <xf numFmtId="49" fontId="0" fillId="13" borderId="1" xfId="0" applyNumberFormat="1" applyFill="1" applyBorder="1" applyAlignment="1" applyProtection="1">
      <alignment horizontal="center" vertical="center"/>
      <protection locked="0"/>
    </xf>
    <xf numFmtId="49" fontId="19" fillId="14" borderId="3" xfId="0" applyNumberFormat="1" applyFont="1" applyFill="1" applyBorder="1" applyAlignment="1" applyProtection="1">
      <alignment horizontal="center" vertical="center" wrapText="1"/>
      <protection locked="0"/>
    </xf>
    <xf numFmtId="49" fontId="19" fillId="15" borderId="1" xfId="0" applyNumberFormat="1" applyFont="1" applyFill="1" applyBorder="1" applyAlignment="1" applyProtection="1">
      <alignment horizontal="center" vertical="center" wrapText="1"/>
      <protection locked="0"/>
    </xf>
    <xf numFmtId="49" fontId="19" fillId="16" borderId="1" xfId="0" applyNumberFormat="1" applyFont="1" applyFill="1" applyBorder="1" applyAlignment="1" applyProtection="1">
      <alignment horizontal="center" vertical="center" wrapText="1"/>
      <protection locked="0"/>
    </xf>
    <xf numFmtId="49" fontId="0" fillId="16" borderId="1" xfId="0" applyNumberFormat="1" applyFill="1" applyBorder="1" applyAlignment="1" applyProtection="1">
      <alignment horizontal="center" vertical="center"/>
      <protection locked="0"/>
    </xf>
    <xf numFmtId="49" fontId="19" fillId="17" borderId="1" xfId="0" applyNumberFormat="1" applyFont="1" applyFill="1" applyBorder="1" applyAlignment="1" applyProtection="1">
      <alignment horizontal="center" vertical="center" wrapText="1"/>
      <protection locked="0"/>
    </xf>
    <xf numFmtId="49" fontId="0" fillId="17" borderId="1" xfId="0" applyNumberFormat="1" applyFill="1" applyBorder="1" applyAlignment="1" applyProtection="1">
      <alignment horizontal="center" vertical="center"/>
      <protection locked="0"/>
    </xf>
    <xf numFmtId="49" fontId="19" fillId="18" borderId="1" xfId="0" applyNumberFormat="1" applyFont="1" applyFill="1" applyBorder="1" applyAlignment="1" applyProtection="1">
      <alignment horizontal="center" vertical="center" wrapText="1"/>
      <protection locked="0"/>
    </xf>
    <xf numFmtId="49" fontId="0" fillId="18" borderId="1" xfId="0" applyNumberFormat="1" applyFill="1" applyBorder="1" applyAlignment="1" applyProtection="1">
      <alignment horizontal="center" vertical="center"/>
      <protection locked="0"/>
    </xf>
    <xf numFmtId="0" fontId="13" fillId="19"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49" fontId="19" fillId="20" borderId="1" xfId="0" applyNumberFormat="1" applyFont="1" applyFill="1" applyBorder="1" applyAlignment="1" applyProtection="1">
      <alignment horizontal="center" vertical="center" wrapText="1"/>
      <protection locked="0"/>
    </xf>
    <xf numFmtId="49" fontId="0" fillId="20" borderId="1" xfId="0" applyNumberFormat="1" applyFill="1" applyBorder="1" applyAlignment="1" applyProtection="1">
      <alignment horizontal="center" vertical="center"/>
      <protection locked="0"/>
    </xf>
    <xf numFmtId="49" fontId="19" fillId="21" borderId="1" xfId="0" applyNumberFormat="1" applyFont="1" applyFill="1" applyBorder="1" applyAlignment="1" applyProtection="1">
      <alignment horizontal="center" vertical="center" wrapText="1"/>
      <protection locked="0"/>
    </xf>
    <xf numFmtId="49" fontId="19" fillId="21" borderId="4" xfId="0" applyNumberFormat="1" applyFont="1" applyFill="1" applyBorder="1" applyAlignment="1" applyProtection="1">
      <alignment horizontal="center" vertical="center" wrapText="1"/>
      <protection locked="0"/>
    </xf>
    <xf numFmtId="49" fontId="0" fillId="21" borderId="1" xfId="0" applyNumberFormat="1" applyFill="1" applyBorder="1" applyAlignment="1" applyProtection="1">
      <alignment horizontal="center" vertical="center"/>
      <protection locked="0"/>
    </xf>
    <xf numFmtId="49" fontId="19" fillId="22" borderId="1" xfId="0" applyNumberFormat="1" applyFont="1" applyFill="1" applyBorder="1" applyAlignment="1" applyProtection="1">
      <alignment horizontal="center" vertical="center" wrapText="1"/>
      <protection locked="0"/>
    </xf>
    <xf numFmtId="49" fontId="19" fillId="22" borderId="3" xfId="0" applyNumberFormat="1" applyFont="1" applyFill="1" applyBorder="1" applyAlignment="1" applyProtection="1">
      <alignment horizontal="center" vertical="center" wrapText="1"/>
      <protection locked="0"/>
    </xf>
    <xf numFmtId="49" fontId="19" fillId="23" borderId="1" xfId="0" applyNumberFormat="1" applyFont="1" applyFill="1" applyBorder="1" applyAlignment="1" applyProtection="1">
      <alignment horizontal="center" vertical="center" wrapText="1"/>
      <protection locked="0"/>
    </xf>
    <xf numFmtId="49" fontId="0" fillId="23" borderId="1" xfId="0" applyNumberFormat="1" applyFill="1" applyBorder="1" applyAlignment="1" applyProtection="1">
      <alignment horizontal="center" vertical="center"/>
      <protection locked="0"/>
    </xf>
    <xf numFmtId="49" fontId="19" fillId="24" borderId="1" xfId="0" applyNumberFormat="1" applyFont="1" applyFill="1" applyBorder="1" applyAlignment="1" applyProtection="1">
      <alignment horizontal="center" vertical="center" wrapText="1"/>
      <protection locked="0"/>
    </xf>
    <xf numFmtId="49" fontId="0" fillId="24" borderId="1" xfId="0" applyNumberFormat="1" applyFill="1" applyBorder="1" applyAlignment="1" applyProtection="1">
      <alignment horizontal="center" vertical="center"/>
      <protection locked="0"/>
    </xf>
    <xf numFmtId="49" fontId="19" fillId="25" borderId="1" xfId="0" applyNumberFormat="1" applyFont="1" applyFill="1" applyBorder="1" applyAlignment="1" applyProtection="1">
      <alignment horizontal="center" vertical="center" wrapText="1"/>
      <protection locked="0"/>
    </xf>
    <xf numFmtId="49" fontId="0" fillId="25" borderId="1" xfId="0" applyNumberFormat="1" applyFill="1" applyBorder="1" applyAlignment="1" applyProtection="1">
      <alignment horizontal="center" vertical="center"/>
      <protection locked="0"/>
    </xf>
    <xf numFmtId="49" fontId="19" fillId="26" borderId="1" xfId="0" applyNumberFormat="1" applyFont="1" applyFill="1" applyBorder="1" applyAlignment="1" applyProtection="1">
      <alignment horizontal="center" vertical="center" wrapText="1"/>
      <protection locked="0"/>
    </xf>
    <xf numFmtId="49" fontId="25" fillId="26" borderId="1" xfId="0" applyNumberFormat="1" applyFont="1" applyFill="1" applyBorder="1" applyAlignment="1" applyProtection="1">
      <alignment horizontal="center" vertical="center"/>
      <protection locked="0"/>
    </xf>
    <xf numFmtId="49" fontId="19" fillId="27" borderId="1" xfId="0" applyNumberFormat="1" applyFont="1" applyFill="1" applyBorder="1" applyAlignment="1" applyProtection="1">
      <alignment horizontal="center" vertical="center" wrapText="1"/>
      <protection locked="0"/>
    </xf>
    <xf numFmtId="49" fontId="0" fillId="27" borderId="1" xfId="0" applyNumberFormat="1" applyFill="1" applyBorder="1" applyAlignment="1" applyProtection="1">
      <alignment horizontal="center" vertical="center"/>
      <protection locked="0"/>
    </xf>
    <xf numFmtId="49" fontId="19" fillId="28" borderId="1" xfId="0" applyNumberFormat="1" applyFont="1" applyFill="1" applyBorder="1" applyAlignment="1" applyProtection="1">
      <alignment horizontal="center" vertical="center" wrapText="1"/>
      <protection locked="0"/>
    </xf>
    <xf numFmtId="49" fontId="0" fillId="28" borderId="1" xfId="0" applyNumberFormat="1" applyFill="1" applyBorder="1" applyAlignment="1" applyProtection="1">
      <alignment horizontal="center" vertical="center"/>
      <protection locked="0"/>
    </xf>
    <xf numFmtId="49" fontId="19" fillId="29" borderId="1" xfId="0" applyNumberFormat="1" applyFont="1" applyFill="1" applyBorder="1" applyAlignment="1" applyProtection="1">
      <alignment horizontal="center" vertical="center" wrapText="1"/>
      <protection locked="0"/>
    </xf>
    <xf numFmtId="49" fontId="0" fillId="29" borderId="1" xfId="0" applyNumberFormat="1" applyFill="1" applyBorder="1" applyAlignment="1" applyProtection="1">
      <alignment horizontal="center" vertical="center"/>
      <protection locked="0"/>
    </xf>
    <xf numFmtId="49" fontId="19" fillId="30" borderId="1" xfId="0" applyNumberFormat="1" applyFont="1" applyFill="1" applyBorder="1" applyAlignment="1" applyProtection="1">
      <alignment horizontal="center" vertical="center" wrapText="1"/>
      <protection locked="0"/>
    </xf>
    <xf numFmtId="49" fontId="0" fillId="30" borderId="1" xfId="0" applyNumberFormat="1" applyFill="1" applyBorder="1" applyAlignment="1" applyProtection="1">
      <alignment horizontal="center" vertical="center"/>
      <protection locked="0"/>
    </xf>
    <xf numFmtId="49" fontId="19" fillId="21" borderId="1" xfId="0" applyNumberFormat="1" applyFont="1" applyFill="1" applyBorder="1" applyAlignment="1" applyProtection="1">
      <alignment horizontal="left" vertical="center" wrapText="1"/>
      <protection locked="0"/>
    </xf>
    <xf numFmtId="49" fontId="19" fillId="21" borderId="4" xfId="0" applyNumberFormat="1" applyFont="1" applyFill="1" applyBorder="1" applyAlignment="1" applyProtection="1">
      <alignment horizontal="left" vertical="center" wrapText="1"/>
      <protection locked="0"/>
    </xf>
    <xf numFmtId="49" fontId="19" fillId="21" borderId="5" xfId="0" applyNumberFormat="1" applyFont="1" applyFill="1" applyBorder="1" applyAlignment="1" applyProtection="1">
      <alignment horizontal="center" vertical="center" wrapText="1"/>
      <protection locked="0"/>
    </xf>
    <xf numFmtId="49" fontId="19" fillId="21" borderId="1" xfId="0" applyNumberFormat="1" applyFont="1" applyFill="1" applyBorder="1" applyAlignment="1" applyProtection="1">
      <alignment vertical="center" wrapText="1"/>
      <protection locked="0"/>
    </xf>
    <xf numFmtId="49" fontId="15" fillId="0" borderId="0" xfId="0" applyNumberFormat="1" applyFont="1" applyProtection="1">
      <protection locked="0"/>
    </xf>
    <xf numFmtId="49" fontId="19" fillId="0" borderId="0" xfId="0" applyNumberFormat="1" applyFont="1" applyAlignment="1" applyProtection="1">
      <alignment horizontal="center"/>
      <protection locked="0"/>
    </xf>
    <xf numFmtId="49" fontId="20" fillId="21" borderId="1" xfId="0" applyNumberFormat="1" applyFont="1" applyFill="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protection locked="0"/>
    </xf>
    <xf numFmtId="49" fontId="9" fillId="0" borderId="0" xfId="0" applyNumberFormat="1" applyFont="1" applyAlignment="1" applyProtection="1">
      <alignment vertical="center" wrapText="1"/>
      <protection locked="0"/>
    </xf>
    <xf numFmtId="49" fontId="15" fillId="3" borderId="1" xfId="0" applyNumberFormat="1" applyFont="1" applyFill="1" applyBorder="1" applyAlignment="1" applyProtection="1">
      <alignment horizontal="center" vertical="center" wrapText="1"/>
      <protection locked="0"/>
    </xf>
    <xf numFmtId="49" fontId="9" fillId="3" borderId="0" xfId="0" applyNumberFormat="1" applyFont="1" applyFill="1" applyProtection="1">
      <protection locked="0"/>
    </xf>
    <xf numFmtId="49" fontId="19" fillId="0" borderId="0" xfId="0" applyNumberFormat="1" applyFont="1" applyProtection="1">
      <protection locked="0"/>
    </xf>
    <xf numFmtId="49" fontId="19" fillId="0" borderId="0" xfId="0" applyNumberFormat="1" applyFont="1" applyAlignment="1" applyProtection="1">
      <alignment horizontal="center" vertical="center"/>
      <protection locked="0"/>
    </xf>
    <xf numFmtId="49" fontId="9" fillId="0" borderId="0" xfId="0" applyNumberFormat="1" applyFont="1" applyProtection="1">
      <protection locked="0"/>
    </xf>
    <xf numFmtId="49" fontId="15" fillId="7" borderId="0" xfId="0" applyNumberFormat="1" applyFont="1" applyFill="1"/>
    <xf numFmtId="49" fontId="19" fillId="7" borderId="0" xfId="0" applyNumberFormat="1" applyFont="1" applyFill="1" applyAlignment="1">
      <alignment horizontal="center"/>
    </xf>
    <xf numFmtId="49" fontId="8" fillId="0" borderId="0" xfId="0" applyNumberFormat="1" applyFont="1"/>
    <xf numFmtId="49" fontId="15" fillId="0" borderId="0" xfId="0" applyNumberFormat="1" applyFont="1"/>
    <xf numFmtId="49" fontId="20" fillId="0" borderId="0" xfId="0" applyNumberFormat="1" applyFont="1" applyAlignment="1">
      <alignment horizontal="center" vertical="center"/>
    </xf>
    <xf numFmtId="49" fontId="20" fillId="0" borderId="0" xfId="0" applyNumberFormat="1" applyFont="1" applyAlignment="1">
      <alignment horizontal="left" vertical="center"/>
    </xf>
    <xf numFmtId="49" fontId="2" fillId="0" borderId="0" xfId="0" applyNumberFormat="1" applyFont="1"/>
    <xf numFmtId="49" fontId="21" fillId="8" borderId="1" xfId="0" applyNumberFormat="1" applyFont="1" applyFill="1" applyBorder="1" applyAlignment="1">
      <alignment horizontal="center" vertical="center" wrapText="1"/>
    </xf>
    <xf numFmtId="49" fontId="10" fillId="31" borderId="1" xfId="0" applyNumberFormat="1" applyFont="1" applyFill="1" applyBorder="1" applyAlignment="1" applyProtection="1">
      <alignment horizontal="center" vertical="center" wrapText="1"/>
      <protection locked="0"/>
    </xf>
    <xf numFmtId="0" fontId="0" fillId="31" borderId="10" xfId="0" applyFill="1" applyBorder="1" applyProtection="1">
      <protection locked="0"/>
    </xf>
    <xf numFmtId="0" fontId="0" fillId="31" borderId="2" xfId="0" applyFill="1" applyBorder="1" applyProtection="1">
      <protection locked="0"/>
    </xf>
    <xf numFmtId="49" fontId="4" fillId="31" borderId="1" xfId="0" applyNumberFormat="1" applyFont="1" applyFill="1" applyBorder="1" applyAlignment="1" applyProtection="1">
      <alignment horizontal="center" vertical="center" wrapText="1"/>
      <protection locked="0"/>
    </xf>
    <xf numFmtId="0" fontId="4" fillId="31" borderId="1" xfId="0" applyFont="1" applyFill="1" applyBorder="1" applyAlignment="1" applyProtection="1">
      <alignment horizontal="center" vertical="center" wrapText="1"/>
      <protection locked="0"/>
    </xf>
    <xf numFmtId="0" fontId="0" fillId="31" borderId="1" xfId="0" applyFill="1" applyBorder="1" applyAlignment="1">
      <alignment vertical="center" wrapText="1"/>
    </xf>
    <xf numFmtId="0" fontId="0" fillId="31" borderId="1" xfId="0" applyFill="1" applyBorder="1" applyAlignment="1" applyProtection="1">
      <alignment horizontal="center" vertical="center" wrapText="1"/>
      <protection locked="0"/>
    </xf>
    <xf numFmtId="0" fontId="24" fillId="31" borderId="5" xfId="0" applyFont="1" applyFill="1" applyBorder="1" applyAlignment="1">
      <alignment horizontal="center" vertical="center" wrapText="1"/>
    </xf>
    <xf numFmtId="0" fontId="0" fillId="10" borderId="4" xfId="0" applyFill="1" applyBorder="1" applyAlignment="1" applyProtection="1">
      <alignment horizontal="center" vertical="center" wrapText="1"/>
      <protection locked="0"/>
    </xf>
    <xf numFmtId="0" fontId="10" fillId="31" borderId="1" xfId="0" applyFont="1" applyFill="1" applyBorder="1" applyAlignment="1">
      <alignment horizontal="center" vertical="center" wrapText="1"/>
    </xf>
    <xf numFmtId="0" fontId="10" fillId="31" borderId="1" xfId="0" applyFont="1" applyFill="1" applyBorder="1" applyAlignment="1" applyProtection="1">
      <alignment horizontal="center" vertical="center" wrapText="1"/>
      <protection locked="0"/>
    </xf>
    <xf numFmtId="49" fontId="19" fillId="15" borderId="3" xfId="0" applyNumberFormat="1" applyFont="1" applyFill="1" applyBorder="1" applyAlignment="1" applyProtection="1">
      <alignment horizontal="center" vertical="center" wrapText="1"/>
      <protection locked="0"/>
    </xf>
    <xf numFmtId="49" fontId="10" fillId="21" borderId="1" xfId="0" applyNumberFormat="1" applyFont="1" applyFill="1" applyBorder="1" applyAlignment="1" applyProtection="1">
      <alignment horizontal="center" vertical="center"/>
      <protection locked="0"/>
    </xf>
    <xf numFmtId="49" fontId="10" fillId="13" borderId="1" xfId="0" applyNumberFormat="1" applyFont="1" applyFill="1" applyBorder="1" applyAlignment="1" applyProtection="1">
      <alignment horizontal="center" vertical="center"/>
      <protection locked="0"/>
    </xf>
    <xf numFmtId="49" fontId="10" fillId="14" borderId="1" xfId="0" applyNumberFormat="1" applyFont="1" applyFill="1" applyBorder="1" applyAlignment="1" applyProtection="1">
      <alignment horizontal="center" vertical="center"/>
      <protection locked="0"/>
    </xf>
    <xf numFmtId="49" fontId="10" fillId="15" borderId="3" xfId="0" applyNumberFormat="1" applyFont="1" applyFill="1" applyBorder="1" applyAlignment="1" applyProtection="1">
      <alignment horizontal="center" vertical="center"/>
      <protection locked="0"/>
    </xf>
    <xf numFmtId="49" fontId="10" fillId="15" borderId="1" xfId="0" applyNumberFormat="1" applyFont="1" applyFill="1" applyBorder="1" applyAlignment="1" applyProtection="1">
      <alignment horizontal="center" vertical="center"/>
      <protection locked="0"/>
    </xf>
    <xf numFmtId="49" fontId="10" fillId="29" borderId="1" xfId="0" applyNumberFormat="1" applyFont="1" applyFill="1" applyBorder="1" applyAlignment="1" applyProtection="1">
      <alignment horizontal="center" vertical="center"/>
      <protection locked="0"/>
    </xf>
    <xf numFmtId="49" fontId="10" fillId="20" borderId="1" xfId="0" applyNumberFormat="1" applyFont="1" applyFill="1" applyBorder="1" applyAlignment="1" applyProtection="1">
      <alignment horizontal="center" vertical="center"/>
      <protection locked="0"/>
    </xf>
    <xf numFmtId="49" fontId="10" fillId="17" borderId="1" xfId="0" applyNumberFormat="1" applyFont="1" applyFill="1" applyBorder="1" applyAlignment="1" applyProtection="1">
      <alignment horizontal="center" vertical="center" wrapText="1"/>
      <protection locked="0"/>
    </xf>
    <xf numFmtId="49" fontId="10" fillId="17" borderId="1" xfId="0" applyNumberFormat="1" applyFont="1" applyFill="1" applyBorder="1" applyAlignment="1" applyProtection="1">
      <alignment horizontal="center" vertical="center"/>
      <protection locked="0"/>
    </xf>
    <xf numFmtId="49" fontId="10" fillId="23" borderId="1" xfId="0" applyNumberFormat="1" applyFont="1" applyFill="1" applyBorder="1" applyAlignment="1" applyProtection="1">
      <alignment horizontal="center" vertical="center"/>
      <protection locked="0"/>
    </xf>
    <xf numFmtId="49" fontId="9" fillId="3" borderId="0" xfId="0" applyNumberFormat="1" applyFont="1" applyFill="1" applyAlignment="1" applyProtection="1">
      <alignment vertical="center" wrapText="1"/>
      <protection locked="0"/>
    </xf>
    <xf numFmtId="0" fontId="15" fillId="0" borderId="1" xfId="0" applyFont="1" applyBorder="1" applyAlignment="1">
      <alignment horizontal="center" vertical="center" wrapText="1"/>
    </xf>
    <xf numFmtId="49" fontId="19" fillId="3" borderId="2" xfId="0" applyNumberFormat="1" applyFont="1" applyFill="1" applyBorder="1" applyProtection="1">
      <protection locked="0"/>
    </xf>
    <xf numFmtId="49" fontId="9" fillId="3" borderId="1" xfId="0" applyNumberFormat="1" applyFont="1" applyFill="1" applyBorder="1" applyProtection="1">
      <protection locked="0"/>
    </xf>
    <xf numFmtId="49"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protection locked="0"/>
    </xf>
    <xf numFmtId="49" fontId="9" fillId="0" borderId="1" xfId="0" applyNumberFormat="1" applyFont="1" applyBorder="1" applyProtection="1">
      <protection locked="0"/>
    </xf>
    <xf numFmtId="49" fontId="15" fillId="0" borderId="1" xfId="0" applyNumberFormat="1" applyFont="1" applyBorder="1" applyAlignment="1" applyProtection="1">
      <alignment horizontal="center" vertical="center" wrapText="1"/>
      <protection locked="0"/>
    </xf>
    <xf numFmtId="49" fontId="19" fillId="0" borderId="2" xfId="0" applyNumberFormat="1" applyFont="1" applyBorder="1" applyProtection="1">
      <protection locked="0"/>
    </xf>
    <xf numFmtId="49" fontId="12" fillId="7" borderId="1"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27" fillId="21" borderId="1" xfId="0" applyNumberFormat="1" applyFont="1" applyFill="1" applyBorder="1" applyAlignment="1" applyProtection="1">
      <alignment horizontal="center" vertical="center" wrapText="1"/>
      <protection locked="0"/>
    </xf>
    <xf numFmtId="49" fontId="23" fillId="21" borderId="1" xfId="0" applyNumberFormat="1" applyFont="1" applyFill="1" applyBorder="1" applyAlignment="1" applyProtection="1">
      <alignment horizontal="left" vertical="center" wrapText="1"/>
      <protection locked="0"/>
    </xf>
    <xf numFmtId="49" fontId="19" fillId="33" borderId="1" xfId="0" applyNumberFormat="1" applyFont="1" applyFill="1" applyBorder="1" applyAlignment="1" applyProtection="1">
      <alignment horizontal="center" vertical="center" wrapText="1"/>
      <protection locked="0"/>
    </xf>
    <xf numFmtId="49" fontId="19" fillId="33" borderId="1" xfId="0" applyNumberFormat="1" applyFont="1" applyFill="1" applyBorder="1" applyAlignment="1" applyProtection="1">
      <alignment vertical="center" wrapText="1"/>
      <protection locked="0"/>
    </xf>
    <xf numFmtId="49" fontId="19" fillId="14" borderId="1" xfId="0" applyNumberFormat="1" applyFont="1" applyFill="1" applyBorder="1" applyAlignment="1" applyProtection="1">
      <alignment horizontal="center" vertical="center" wrapText="1"/>
      <protection locked="0"/>
    </xf>
    <xf numFmtId="49" fontId="19" fillId="14" borderId="1" xfId="0" applyNumberFormat="1" applyFont="1" applyFill="1" applyBorder="1" applyAlignment="1" applyProtection="1">
      <alignment vertical="center" wrapText="1"/>
      <protection locked="0"/>
    </xf>
    <xf numFmtId="49" fontId="19" fillId="15" borderId="1" xfId="0" applyNumberFormat="1" applyFont="1" applyFill="1" applyBorder="1" applyAlignment="1" applyProtection="1">
      <alignment vertical="center" wrapText="1"/>
      <protection locked="0"/>
    </xf>
    <xf numFmtId="49" fontId="19" fillId="29" borderId="1" xfId="0" applyNumberFormat="1" applyFont="1" applyFill="1" applyBorder="1" applyAlignment="1" applyProtection="1">
      <alignment vertical="center" wrapText="1"/>
      <protection locked="0"/>
    </xf>
    <xf numFmtId="49" fontId="19" fillId="20" borderId="1" xfId="0" applyNumberFormat="1" applyFont="1" applyFill="1" applyBorder="1" applyAlignment="1" applyProtection="1">
      <alignment vertical="center" wrapText="1"/>
      <protection locked="0"/>
    </xf>
    <xf numFmtId="49" fontId="19" fillId="22" borderId="1" xfId="0" applyNumberFormat="1" applyFont="1" applyFill="1" applyBorder="1" applyAlignment="1" applyProtection="1">
      <alignment vertical="center" wrapText="1"/>
      <protection locked="0"/>
    </xf>
    <xf numFmtId="49" fontId="19" fillId="17" borderId="1" xfId="0" applyNumberFormat="1" applyFont="1" applyFill="1" applyBorder="1" applyAlignment="1" applyProtection="1">
      <alignment vertical="center" wrapText="1"/>
      <protection locked="0"/>
    </xf>
    <xf numFmtId="49" fontId="19" fillId="23" borderId="1" xfId="0" applyNumberFormat="1" applyFont="1" applyFill="1" applyBorder="1" applyAlignment="1" applyProtection="1">
      <alignment vertical="center" wrapText="1"/>
      <protection locked="0"/>
    </xf>
    <xf numFmtId="49" fontId="19" fillId="26" borderId="1" xfId="0" applyNumberFormat="1" applyFont="1" applyFill="1" applyBorder="1" applyAlignment="1" applyProtection="1">
      <alignment vertical="center" wrapText="1"/>
      <protection locked="0"/>
    </xf>
    <xf numFmtId="49" fontId="19" fillId="25" borderId="1" xfId="0" applyNumberFormat="1" applyFont="1" applyFill="1" applyBorder="1" applyAlignment="1" applyProtection="1">
      <alignment vertical="center" wrapText="1"/>
      <protection locked="0"/>
    </xf>
    <xf numFmtId="49" fontId="19" fillId="16" borderId="1" xfId="0" applyNumberFormat="1" applyFont="1" applyFill="1" applyBorder="1" applyAlignment="1" applyProtection="1">
      <alignment vertical="center" wrapText="1"/>
      <protection locked="0"/>
    </xf>
    <xf numFmtId="49" fontId="19" fillId="18" borderId="1" xfId="0" applyNumberFormat="1" applyFont="1" applyFill="1" applyBorder="1" applyAlignment="1" applyProtection="1">
      <alignment vertical="center" wrapText="1"/>
      <protection locked="0"/>
    </xf>
    <xf numFmtId="49" fontId="19" fillId="4" borderId="1" xfId="0" applyNumberFormat="1" applyFont="1" applyFill="1" applyBorder="1" applyAlignment="1" applyProtection="1">
      <alignment horizontal="center" vertical="center" wrapText="1"/>
      <protection locked="0"/>
    </xf>
    <xf numFmtId="49" fontId="19" fillId="4" borderId="1" xfId="0" applyNumberFormat="1" applyFont="1" applyFill="1" applyBorder="1" applyAlignment="1" applyProtection="1">
      <alignment vertical="center" wrapText="1"/>
      <protection locked="0"/>
    </xf>
    <xf numFmtId="49" fontId="19" fillId="34" borderId="1" xfId="0" applyNumberFormat="1" applyFont="1" applyFill="1" applyBorder="1" applyAlignment="1" applyProtection="1">
      <alignment horizontal="center" vertical="center" wrapText="1"/>
      <protection locked="0"/>
    </xf>
    <xf numFmtId="49" fontId="19" fillId="34" borderId="1" xfId="0" applyNumberFormat="1" applyFont="1" applyFill="1" applyBorder="1" applyAlignment="1" applyProtection="1">
      <alignment vertical="center" wrapText="1"/>
      <protection locked="0"/>
    </xf>
    <xf numFmtId="49" fontId="0" fillId="15" borderId="1" xfId="0" applyNumberFormat="1" applyFill="1" applyBorder="1" applyAlignment="1" applyProtection="1">
      <alignment horizontal="center" vertical="center"/>
      <protection locked="0"/>
    </xf>
    <xf numFmtId="49" fontId="0" fillId="14" borderId="1" xfId="0" applyNumberFormat="1" applyFill="1" applyBorder="1" applyAlignment="1" applyProtection="1">
      <alignment horizontal="center" vertical="center"/>
      <protection locked="0"/>
    </xf>
    <xf numFmtId="49" fontId="20" fillId="33" borderId="1" xfId="0" applyNumberFormat="1" applyFont="1" applyFill="1" applyBorder="1" applyAlignment="1" applyProtection="1">
      <alignment horizontal="center" vertical="center" wrapText="1"/>
      <protection locked="0"/>
    </xf>
    <xf numFmtId="49" fontId="20" fillId="20" borderId="1" xfId="0" applyNumberFormat="1" applyFont="1" applyFill="1" applyBorder="1" applyAlignment="1" applyProtection="1">
      <alignment horizontal="center" vertical="center" wrapText="1"/>
      <protection locked="0"/>
    </xf>
    <xf numFmtId="49" fontId="20" fillId="32" borderId="1" xfId="0" applyNumberFormat="1" applyFont="1" applyFill="1" applyBorder="1" applyAlignment="1" applyProtection="1">
      <alignment horizontal="center" vertical="center" wrapText="1"/>
      <protection locked="0"/>
    </xf>
    <xf numFmtId="49" fontId="20" fillId="15" borderId="1" xfId="0" applyNumberFormat="1" applyFont="1" applyFill="1" applyBorder="1" applyAlignment="1" applyProtection="1">
      <alignment horizontal="center" vertical="center" wrapText="1"/>
      <protection locked="0"/>
    </xf>
    <xf numFmtId="49" fontId="20" fillId="29" borderId="1" xfId="0" applyNumberFormat="1" applyFont="1" applyFill="1" applyBorder="1" applyAlignment="1" applyProtection="1">
      <alignment horizontal="center" vertical="center" wrapText="1"/>
      <protection locked="0"/>
    </xf>
    <xf numFmtId="49" fontId="20" fillId="22" borderId="1" xfId="0" applyNumberFormat="1" applyFont="1" applyFill="1" applyBorder="1" applyAlignment="1" applyProtection="1">
      <alignment horizontal="center" vertical="center" wrapText="1"/>
      <protection locked="0"/>
    </xf>
    <xf numFmtId="49" fontId="20" fillId="17" borderId="1" xfId="0" applyNumberFormat="1" applyFont="1" applyFill="1" applyBorder="1" applyAlignment="1" applyProtection="1">
      <alignment horizontal="center" vertical="center" wrapText="1"/>
      <protection locked="0"/>
    </xf>
    <xf numFmtId="49" fontId="20" fillId="23" borderId="1" xfId="0" applyNumberFormat="1" applyFont="1" applyFill="1" applyBorder="1" applyAlignment="1" applyProtection="1">
      <alignment horizontal="center" vertical="center" wrapText="1"/>
      <protection locked="0"/>
    </xf>
    <xf numFmtId="49" fontId="20" fillId="26" borderId="1" xfId="0" applyNumberFormat="1" applyFont="1" applyFill="1" applyBorder="1" applyAlignment="1" applyProtection="1">
      <alignment horizontal="center" vertical="center" wrapText="1"/>
      <protection locked="0"/>
    </xf>
    <xf numFmtId="49" fontId="20" fillId="25" borderId="1" xfId="0" applyNumberFormat="1" applyFont="1" applyFill="1" applyBorder="1" applyAlignment="1" applyProtection="1">
      <alignment horizontal="center" vertical="center" wrapText="1"/>
      <protection locked="0"/>
    </xf>
    <xf numFmtId="49" fontId="20" fillId="16" borderId="1" xfId="0" applyNumberFormat="1" applyFont="1" applyFill="1" applyBorder="1" applyAlignment="1" applyProtection="1">
      <alignment horizontal="center" vertical="center" wrapText="1"/>
      <protection locked="0"/>
    </xf>
    <xf numFmtId="49" fontId="20" fillId="35" borderId="1" xfId="0" applyNumberFormat="1" applyFont="1" applyFill="1" applyBorder="1" applyAlignment="1" applyProtection="1">
      <alignment horizontal="center" vertical="center" wrapText="1"/>
      <protection locked="0"/>
    </xf>
    <xf numFmtId="49" fontId="20" fillId="4" borderId="1" xfId="0" applyNumberFormat="1" applyFont="1" applyFill="1" applyBorder="1" applyAlignment="1" applyProtection="1">
      <alignment horizontal="center" vertical="center" wrapText="1"/>
      <protection locked="0"/>
    </xf>
    <xf numFmtId="49" fontId="20" fillId="34" borderId="1" xfId="0" applyNumberFormat="1" applyFont="1" applyFill="1" applyBorder="1" applyAlignment="1" applyProtection="1">
      <alignment horizontal="center" vertical="center" wrapText="1"/>
      <protection locked="0"/>
    </xf>
    <xf numFmtId="49" fontId="0" fillId="34" borderId="1" xfId="0" applyNumberFormat="1" applyFill="1" applyBorder="1" applyAlignment="1" applyProtection="1">
      <alignment horizontal="center" vertical="center"/>
      <protection locked="0"/>
    </xf>
    <xf numFmtId="49" fontId="19" fillId="36" borderId="1" xfId="0" applyNumberFormat="1" applyFont="1" applyFill="1" applyBorder="1" applyAlignment="1" applyProtection="1">
      <alignment horizontal="center" vertical="center" wrapText="1"/>
      <protection locked="0"/>
    </xf>
    <xf numFmtId="49" fontId="20" fillId="36" borderId="1" xfId="0" applyNumberFormat="1" applyFont="1" applyFill="1" applyBorder="1" applyAlignment="1" applyProtection="1">
      <alignment horizontal="center" vertical="center" wrapText="1"/>
      <protection locked="0"/>
    </xf>
    <xf numFmtId="49" fontId="19" fillId="36" borderId="1" xfId="0" applyNumberFormat="1" applyFont="1" applyFill="1" applyBorder="1" applyAlignment="1" applyProtection="1">
      <alignment vertical="center" wrapText="1"/>
      <protection locked="0"/>
    </xf>
    <xf numFmtId="49" fontId="19" fillId="37" borderId="1" xfId="0" applyNumberFormat="1" applyFont="1" applyFill="1" applyBorder="1" applyAlignment="1" applyProtection="1">
      <alignment horizontal="center" vertical="center" wrapText="1"/>
      <protection locked="0"/>
    </xf>
    <xf numFmtId="49" fontId="20" fillId="37" borderId="1" xfId="0" applyNumberFormat="1" applyFont="1" applyFill="1" applyBorder="1" applyAlignment="1" applyProtection="1">
      <alignment horizontal="center" vertical="center" wrapText="1"/>
      <protection locked="0"/>
    </xf>
    <xf numFmtId="49" fontId="19" fillId="37" borderId="1" xfId="0" applyNumberFormat="1" applyFont="1" applyFill="1" applyBorder="1" applyAlignment="1" applyProtection="1">
      <alignment vertical="center" wrapText="1"/>
      <protection locked="0"/>
    </xf>
    <xf numFmtId="49" fontId="0" fillId="37" borderId="1" xfId="0" applyNumberFormat="1" applyFill="1" applyBorder="1" applyAlignment="1" applyProtection="1">
      <alignment horizontal="center" vertical="center"/>
      <protection locked="0"/>
    </xf>
    <xf numFmtId="49" fontId="9" fillId="4" borderId="1" xfId="0" applyNumberFormat="1" applyFont="1" applyFill="1" applyBorder="1" applyAlignment="1" applyProtection="1">
      <alignment horizontal="center" vertical="center" wrapText="1"/>
      <protection locked="0"/>
    </xf>
    <xf numFmtId="0" fontId="10" fillId="31" borderId="1" xfId="0" applyFont="1" applyFill="1" applyBorder="1" applyAlignment="1" applyProtection="1">
      <alignment horizontal="center" vertical="center"/>
      <protection locked="0"/>
    </xf>
    <xf numFmtId="0" fontId="11" fillId="5" borderId="0" xfId="0" applyFont="1" applyFill="1" applyAlignment="1">
      <alignment horizontal="center" vertical="center"/>
    </xf>
    <xf numFmtId="0" fontId="0" fillId="5" borderId="0" xfId="0" applyFill="1" applyAlignment="1">
      <alignment horizontal="center"/>
    </xf>
    <xf numFmtId="0" fontId="15" fillId="31" borderId="6" xfId="0" applyFont="1" applyFill="1" applyBorder="1" applyAlignment="1" applyProtection="1">
      <alignment horizontal="center"/>
      <protection locked="0"/>
    </xf>
    <xf numFmtId="0" fontId="0" fillId="31" borderId="6" xfId="0" applyFill="1" applyBorder="1" applyProtection="1">
      <protection locked="0"/>
    </xf>
    <xf numFmtId="0" fontId="0" fillId="31" borderId="10" xfId="0" applyFill="1" applyBorder="1" applyAlignment="1" applyProtection="1">
      <alignment horizontal="center"/>
      <protection locked="0"/>
    </xf>
    <xf numFmtId="0" fontId="0" fillId="31" borderId="11" xfId="0" applyFill="1" applyBorder="1" applyAlignment="1" applyProtection="1">
      <alignment horizontal="center"/>
      <protection locked="0"/>
    </xf>
    <xf numFmtId="0" fontId="0" fillId="31" borderId="11" xfId="0" applyFill="1" applyBorder="1" applyProtection="1">
      <protection locked="0"/>
    </xf>
    <xf numFmtId="0" fontId="0" fillId="31" borderId="2" xfId="0" applyFill="1" applyBorder="1" applyAlignment="1" applyProtection="1">
      <alignment horizontal="center"/>
      <protection locked="0"/>
    </xf>
    <xf numFmtId="0" fontId="0" fillId="31" borderId="6" xfId="0" applyFill="1" applyBorder="1" applyAlignment="1" applyProtection="1">
      <alignment horizontal="center"/>
      <protection locked="0"/>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49" fontId="18" fillId="7" borderId="1" xfId="0" applyNumberFormat="1" applyFont="1" applyFill="1" applyBorder="1" applyAlignment="1">
      <alignment horizontal="center" vertical="center"/>
    </xf>
    <xf numFmtId="49" fontId="11" fillId="7" borderId="0" xfId="0" applyNumberFormat="1" applyFont="1" applyFill="1" applyAlignment="1">
      <alignment horizontal="left" vertical="center"/>
    </xf>
    <xf numFmtId="49" fontId="18" fillId="7" borderId="1" xfId="0" applyNumberFormat="1" applyFont="1" applyFill="1" applyBorder="1" applyAlignment="1">
      <alignment horizontal="center" vertical="center" wrapText="1"/>
    </xf>
    <xf numFmtId="49" fontId="19" fillId="7" borderId="0" xfId="0" applyNumberFormat="1" applyFont="1" applyFill="1" applyAlignment="1">
      <alignment horizontal="center"/>
    </xf>
    <xf numFmtId="0" fontId="12" fillId="9" borderId="1" xfId="0" applyFont="1" applyFill="1" applyBorder="1" applyAlignment="1">
      <alignment horizontal="left" vertical="center" wrapText="1"/>
    </xf>
    <xf numFmtId="0" fontId="0" fillId="0" borderId="0" xfId="0" applyAlignment="1">
      <alignment horizontal="center"/>
    </xf>
    <xf numFmtId="0" fontId="13" fillId="9" borderId="1" xfId="0" applyFont="1" applyFill="1" applyBorder="1" applyAlignment="1">
      <alignment horizontal="center" vertical="center" wrapText="1"/>
    </xf>
    <xf numFmtId="0" fontId="0" fillId="31" borderId="4" xfId="0" applyFill="1" applyBorder="1" applyAlignment="1" applyProtection="1">
      <alignment horizontal="center" vertical="center" wrapText="1"/>
      <protection locked="0"/>
    </xf>
    <xf numFmtId="0" fontId="0" fillId="31" borderId="5" xfId="0" applyFill="1" applyBorder="1" applyAlignment="1" applyProtection="1">
      <alignment horizontal="center" vertical="center" wrapText="1"/>
      <protection locked="0"/>
    </xf>
    <xf numFmtId="0" fontId="0" fillId="31" borderId="9" xfId="0" applyFill="1" applyBorder="1" applyAlignment="1" applyProtection="1">
      <alignment horizontal="center" vertical="center" wrapText="1"/>
      <protection locked="0"/>
    </xf>
    <xf numFmtId="0" fontId="0" fillId="31" borderId="7" xfId="0" applyFill="1" applyBorder="1" applyAlignment="1" applyProtection="1">
      <alignment horizontal="center" vertical="center" wrapText="1"/>
      <protection locked="0"/>
    </xf>
    <xf numFmtId="0" fontId="0" fillId="31" borderId="10" xfId="0" applyFill="1" applyBorder="1" applyAlignment="1" applyProtection="1">
      <alignment horizontal="center" vertical="center" wrapText="1"/>
      <protection locked="0"/>
    </xf>
    <xf numFmtId="0" fontId="0" fillId="31" borderId="8" xfId="0" applyFill="1" applyBorder="1" applyAlignment="1" applyProtection="1">
      <alignment horizontal="center" vertical="center" wrapText="1"/>
      <protection locked="0"/>
    </xf>
    <xf numFmtId="0" fontId="22" fillId="6" borderId="2" xfId="0" applyFont="1" applyFill="1" applyBorder="1" applyAlignment="1">
      <alignment horizontal="center" vertical="center" wrapText="1"/>
    </xf>
    <xf numFmtId="0" fontId="22" fillId="6" borderId="6"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23" fillId="31"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16" fillId="6"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0" fillId="0" borderId="6" xfId="0" applyBorder="1" applyAlignment="1">
      <alignment horizontal="center" vertical="center" wrapText="1"/>
    </xf>
    <xf numFmtId="0" fontId="16" fillId="0" borderId="6" xfId="0" applyFont="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 xfId="0" applyFill="1" applyBorder="1" applyAlignment="1">
      <alignment horizontal="center" vertical="center" wrapText="1"/>
    </xf>
    <xf numFmtId="0" fontId="10" fillId="31" borderId="4" xfId="0" applyFont="1" applyFill="1" applyBorder="1" applyAlignment="1" applyProtection="1">
      <alignment horizontal="center" vertical="center" wrapText="1"/>
      <protection locked="0"/>
    </xf>
    <xf numFmtId="0" fontId="10" fillId="31" borderId="5" xfId="0" applyFont="1" applyFill="1" applyBorder="1" applyAlignment="1" applyProtection="1">
      <alignment horizontal="center" vertical="center" wrapText="1"/>
      <protection locked="0"/>
    </xf>
    <xf numFmtId="0" fontId="15" fillId="10" borderId="1" xfId="0" applyFont="1" applyFill="1" applyBorder="1" applyAlignment="1">
      <alignment horizontal="center" vertical="center" wrapText="1"/>
    </xf>
    <xf numFmtId="0" fontId="0" fillId="31" borderId="1" xfId="0" applyFill="1" applyBorder="1" applyAlignment="1" applyProtection="1">
      <alignment horizontal="center" vertical="center" wrapText="1"/>
      <protection locked="0"/>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0" fillId="31" borderId="6" xfId="0" applyFill="1" applyBorder="1" applyAlignment="1" applyProtection="1">
      <alignment horizontal="left" vertical="center" wrapText="1"/>
      <protection locked="0"/>
    </xf>
    <xf numFmtId="0" fontId="15" fillId="10" borderId="12" xfId="0" applyFont="1" applyFill="1" applyBorder="1" applyAlignment="1">
      <alignment horizontal="center" vertical="center" wrapText="1"/>
    </xf>
    <xf numFmtId="0" fontId="15" fillId="10" borderId="0" xfId="0" applyFont="1" applyFill="1" applyAlignment="1">
      <alignment horizontal="center" vertical="center" wrapText="1"/>
    </xf>
    <xf numFmtId="0" fontId="15" fillId="10" borderId="1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0" fillId="31" borderId="2" xfId="0" applyFill="1" applyBorder="1" applyAlignment="1" applyProtection="1">
      <alignment horizontal="left" vertical="center" wrapText="1"/>
      <protection locked="0"/>
    </xf>
    <xf numFmtId="0" fontId="0" fillId="31" borderId="3" xfId="0" applyFill="1" applyBorder="1" applyAlignment="1" applyProtection="1">
      <alignment horizontal="left" vertical="center" wrapText="1"/>
      <protection locked="0"/>
    </xf>
    <xf numFmtId="0" fontId="0" fillId="31" borderId="2" xfId="0" applyFill="1" applyBorder="1" applyAlignment="1" applyProtection="1">
      <alignment horizontal="center" vertical="center" wrapText="1"/>
      <protection locked="0"/>
    </xf>
    <xf numFmtId="0" fontId="0" fillId="31" borderId="6" xfId="0" applyFill="1" applyBorder="1" applyAlignment="1" applyProtection="1">
      <alignment horizontal="center" vertical="center" wrapText="1"/>
      <protection locked="0"/>
    </xf>
    <xf numFmtId="0" fontId="0" fillId="31" borderId="3" xfId="0" applyFill="1" applyBorder="1" applyAlignment="1" applyProtection="1">
      <alignment horizontal="center" vertical="center" wrapText="1"/>
      <protection locked="0"/>
    </xf>
    <xf numFmtId="0" fontId="15" fillId="10" borderId="6"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3" fillId="11" borderId="1" xfId="0" applyFont="1" applyFill="1" applyBorder="1" applyAlignment="1">
      <alignment horizontal="center" vertical="center"/>
    </xf>
    <xf numFmtId="0" fontId="14" fillId="11" borderId="1" xfId="0" applyFont="1" applyFill="1" applyBorder="1" applyAlignment="1">
      <alignment horizontal="center" vertical="center"/>
    </xf>
    <xf numFmtId="0" fontId="14" fillId="11" borderId="4"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1" borderId="2" xfId="0" applyFont="1" applyFill="1" applyBorder="1" applyAlignment="1">
      <alignment horizontal="center" vertical="center"/>
    </xf>
    <xf numFmtId="0" fontId="14" fillId="11" borderId="6" xfId="0" applyFont="1" applyFill="1" applyBorder="1" applyAlignment="1">
      <alignment horizontal="center" vertical="center"/>
    </xf>
    <xf numFmtId="0" fontId="10" fillId="31" borderId="13" xfId="0" applyFont="1" applyFill="1" applyBorder="1" applyAlignment="1" applyProtection="1">
      <alignment horizontal="center" vertical="center" wrapText="1"/>
      <protection locked="0"/>
    </xf>
    <xf numFmtId="0" fontId="10" fillId="3" borderId="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cellXfs>
  <cellStyles count="1">
    <cellStyle name="Normal" xfId="0" builtinId="0"/>
  </cellStyles>
  <dxfs count="1442">
    <dxf>
      <fill>
        <patternFill>
          <bgColor rgb="FFFFC7CE"/>
        </patternFill>
      </fill>
    </dxf>
    <dxf>
      <font>
        <b val="0"/>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1D3D8"/>
      <color rgb="FFE7EABC"/>
      <color rgb="FFC2BAD8"/>
      <color rgb="FFFAFBF3"/>
      <color rgb="FFED8B9B"/>
      <color rgb="FFEDFB97"/>
      <color rgb="FFBFD0D7"/>
      <color rgb="FFC2E2E4"/>
      <color rgb="FFEBFCFF"/>
      <color rgb="FFFFF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47"/>
  <sheetViews>
    <sheetView tabSelected="1" view="pageBreakPreview" zoomScale="90" zoomScaleSheetLayoutView="90" workbookViewId="0">
      <selection activeCell="B3" sqref="B3:D3"/>
    </sheetView>
  </sheetViews>
  <sheetFormatPr defaultRowHeight="14.5" x14ac:dyDescent="0.35"/>
  <cols>
    <col min="1" max="1" width="26.81640625" customWidth="1"/>
    <col min="2" max="2" width="20.54296875" customWidth="1"/>
    <col min="3" max="3" width="10.54296875" customWidth="1"/>
    <col min="4" max="4" width="28.81640625" customWidth="1"/>
    <col min="5" max="5" width="34.1796875" customWidth="1"/>
  </cols>
  <sheetData>
    <row r="3" spans="1:5" ht="16.5" customHeight="1" x14ac:dyDescent="0.35">
      <c r="A3" s="21" t="s">
        <v>0</v>
      </c>
      <c r="B3" s="183"/>
      <c r="C3" s="183"/>
      <c r="D3" s="184"/>
    </row>
    <row r="4" spans="1:5" x14ac:dyDescent="0.35">
      <c r="A4" s="22" t="s">
        <v>1</v>
      </c>
      <c r="B4" s="185"/>
      <c r="C4" s="186"/>
      <c r="D4" s="187"/>
    </row>
    <row r="5" spans="1:5" x14ac:dyDescent="0.35">
      <c r="A5" s="22" t="s">
        <v>2</v>
      </c>
      <c r="B5" s="188"/>
      <c r="C5" s="189"/>
      <c r="D5" s="184"/>
    </row>
    <row r="16" spans="1:5" ht="18" customHeight="1" x14ac:dyDescent="0.35">
      <c r="E16" s="20"/>
    </row>
    <row r="17" spans="1:5" x14ac:dyDescent="0.35">
      <c r="E17" s="20"/>
    </row>
    <row r="18" spans="1:5" ht="26" x14ac:dyDescent="0.35">
      <c r="B18" s="19"/>
      <c r="C18" s="19"/>
      <c r="D18" s="19"/>
    </row>
    <row r="19" spans="1:5" ht="26" x14ac:dyDescent="0.35">
      <c r="B19" s="19"/>
      <c r="C19" s="19"/>
      <c r="D19" s="19"/>
    </row>
    <row r="20" spans="1:5" x14ac:dyDescent="0.35">
      <c r="A20" s="181" t="s">
        <v>3</v>
      </c>
      <c r="B20" s="182"/>
      <c r="C20" s="182"/>
      <c r="D20" s="182"/>
    </row>
    <row r="21" spans="1:5" x14ac:dyDescent="0.35">
      <c r="A21" s="182"/>
      <c r="B21" s="182"/>
      <c r="C21" s="182"/>
      <c r="D21" s="182"/>
    </row>
    <row r="46" spans="3:4" x14ac:dyDescent="0.35">
      <c r="C46" s="23" t="s">
        <v>4</v>
      </c>
      <c r="D46" s="102"/>
    </row>
    <row r="47" spans="3:4" x14ac:dyDescent="0.35">
      <c r="C47" s="24" t="s">
        <v>2</v>
      </c>
      <c r="D47" s="101"/>
    </row>
  </sheetData>
  <sheetProtection algorithmName="SHA-512" hashValue="osHUiSyuW97L9Yzzso4njGyxbhRITHM2v0Q+tkwLGScPSvhDzSWP7/ZX1CyUpuDzjmCiIC1nASCbOKEvn0UQYA==" saltValue="BRiER+IIhKWNkRoreaQFjQ==" spinCount="100000" sheet="1" selectLockedCells="1"/>
  <mergeCells count="4">
    <mergeCell ref="A20:D21"/>
    <mergeCell ref="B3:D3"/>
    <mergeCell ref="B4:D4"/>
    <mergeCell ref="B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AD3A-00E3-4274-9C49-9DA35FB8002C}">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1153" priority="50" operator="containsText" text="Контрола">
      <formula>NOT(ISERROR(SEARCH("Контрола",A36)))</formula>
    </cfRule>
  </conditionalFormatting>
  <conditionalFormatting sqref="A37">
    <cfRule type="containsText" dxfId="1152" priority="64" operator="containsText" text="△">
      <formula>NOT(ISERROR(SEARCH("△",A37)))</formula>
    </cfRule>
  </conditionalFormatting>
  <conditionalFormatting sqref="A39">
    <cfRule type="containsText" dxfId="1151" priority="63" operator="containsText" text="△">
      <formula>NOT(ISERROR(SEARCH("△",A39)))</formula>
    </cfRule>
  </conditionalFormatting>
  <conditionalFormatting sqref="A41">
    <cfRule type="containsText" dxfId="1150" priority="62" operator="containsText" text="△">
      <formula>NOT(ISERROR(SEARCH("△",A41)))</formula>
    </cfRule>
  </conditionalFormatting>
  <conditionalFormatting sqref="A43">
    <cfRule type="containsText" dxfId="1149" priority="61" operator="containsText" text="△">
      <formula>NOT(ISERROR(SEARCH("△",A43)))</formula>
    </cfRule>
  </conditionalFormatting>
  <conditionalFormatting sqref="A45">
    <cfRule type="containsText" dxfId="1148" priority="60" operator="containsText" text="△">
      <formula>NOT(ISERROR(SEARCH("△",A45)))</formula>
    </cfRule>
  </conditionalFormatting>
  <conditionalFormatting sqref="A47">
    <cfRule type="containsText" dxfId="1147" priority="59" operator="containsText" text="△">
      <formula>NOT(ISERROR(SEARCH("△",A47)))</formula>
    </cfRule>
  </conditionalFormatting>
  <conditionalFormatting sqref="A49">
    <cfRule type="containsText" dxfId="1146" priority="58" operator="containsText" text="△">
      <formula>NOT(ISERROR(SEARCH("△",A49)))</formula>
    </cfRule>
  </conditionalFormatting>
  <conditionalFormatting sqref="A51">
    <cfRule type="containsText" dxfId="1145" priority="57" operator="containsText" text="△">
      <formula>NOT(ISERROR(SEARCH("△",A51)))</formula>
    </cfRule>
  </conditionalFormatting>
  <conditionalFormatting sqref="A53">
    <cfRule type="containsText" dxfId="1144" priority="56" operator="containsText" text="△">
      <formula>NOT(ISERROR(SEARCH("△",A53)))</formula>
    </cfRule>
  </conditionalFormatting>
  <conditionalFormatting sqref="A55">
    <cfRule type="containsText" dxfId="1143" priority="55" operator="containsText" text="△">
      <formula>NOT(ISERROR(SEARCH("△",A55)))</formula>
    </cfRule>
  </conditionalFormatting>
  <conditionalFormatting sqref="A57">
    <cfRule type="containsText" dxfId="1142" priority="54" operator="containsText" text="△">
      <formula>NOT(ISERROR(SEARCH("△",A57)))</formula>
    </cfRule>
  </conditionalFormatting>
  <conditionalFormatting sqref="A59">
    <cfRule type="containsText" dxfId="1141" priority="53" operator="containsText" text="△">
      <formula>NOT(ISERROR(SEARCH("△",A59)))</formula>
    </cfRule>
  </conditionalFormatting>
  <conditionalFormatting sqref="A61">
    <cfRule type="containsText" dxfId="1140" priority="52" operator="containsText" text="△">
      <formula>NOT(ISERROR(SEARCH("△",A61)))</formula>
    </cfRule>
  </conditionalFormatting>
  <conditionalFormatting sqref="A63">
    <cfRule type="containsText" dxfId="1139" priority="51" operator="containsText" text="△">
      <formula>NOT(ISERROR(SEARCH("△",A63)))</formula>
    </cfRule>
  </conditionalFormatting>
  <conditionalFormatting sqref="A65">
    <cfRule type="containsText" dxfId="1138" priority="49" operator="containsText" text="△">
      <formula>NOT(ISERROR(SEARCH("△",A65)))</formula>
    </cfRule>
  </conditionalFormatting>
  <conditionalFormatting sqref="A75:A104">
    <cfRule type="containsText" dxfId="1137" priority="66" operator="containsText" text="Контрола">
      <formula>NOT(ISERROR(SEARCH("Контрола",A75)))</formula>
    </cfRule>
  </conditionalFormatting>
  <conditionalFormatting sqref="A76">
    <cfRule type="containsText" dxfId="1136" priority="80" operator="containsText" text="△">
      <formula>NOT(ISERROR(SEARCH("△",A76)))</formula>
    </cfRule>
  </conditionalFormatting>
  <conditionalFormatting sqref="A78">
    <cfRule type="containsText" dxfId="1135" priority="79" operator="containsText" text="△">
      <formula>NOT(ISERROR(SEARCH("△",A78)))</formula>
    </cfRule>
  </conditionalFormatting>
  <conditionalFormatting sqref="A80">
    <cfRule type="containsText" dxfId="1134" priority="78" operator="containsText" text="△">
      <formula>NOT(ISERROR(SEARCH("△",A80)))</formula>
    </cfRule>
  </conditionalFormatting>
  <conditionalFormatting sqref="A82">
    <cfRule type="containsText" dxfId="1133" priority="77" operator="containsText" text="△">
      <formula>NOT(ISERROR(SEARCH("△",A82)))</formula>
    </cfRule>
  </conditionalFormatting>
  <conditionalFormatting sqref="A84">
    <cfRule type="containsText" dxfId="1132" priority="76" operator="containsText" text="△">
      <formula>NOT(ISERROR(SEARCH("△",A84)))</formula>
    </cfRule>
  </conditionalFormatting>
  <conditionalFormatting sqref="A86">
    <cfRule type="containsText" dxfId="1131" priority="75" operator="containsText" text="△">
      <formula>NOT(ISERROR(SEARCH("△",A86)))</formula>
    </cfRule>
  </conditionalFormatting>
  <conditionalFormatting sqref="A88">
    <cfRule type="containsText" dxfId="1130" priority="74" operator="containsText" text="△">
      <formula>NOT(ISERROR(SEARCH("△",A88)))</formula>
    </cfRule>
  </conditionalFormatting>
  <conditionalFormatting sqref="A90">
    <cfRule type="containsText" dxfId="1129" priority="73" operator="containsText" text="△">
      <formula>NOT(ISERROR(SEARCH("△",A90)))</formula>
    </cfRule>
  </conditionalFormatting>
  <conditionalFormatting sqref="A92">
    <cfRule type="containsText" dxfId="1128" priority="72" operator="containsText" text="△">
      <formula>NOT(ISERROR(SEARCH("△",A92)))</formula>
    </cfRule>
  </conditionalFormatting>
  <conditionalFormatting sqref="A94">
    <cfRule type="containsText" dxfId="1127" priority="71" operator="containsText" text="△">
      <formula>NOT(ISERROR(SEARCH("△",A94)))</formula>
    </cfRule>
  </conditionalFormatting>
  <conditionalFormatting sqref="A96">
    <cfRule type="containsText" dxfId="1126" priority="70" operator="containsText" text="△">
      <formula>NOT(ISERROR(SEARCH("△",A96)))</formula>
    </cfRule>
  </conditionalFormatting>
  <conditionalFormatting sqref="A98">
    <cfRule type="containsText" dxfId="1125" priority="69" operator="containsText" text="△">
      <formula>NOT(ISERROR(SEARCH("△",A98)))</formula>
    </cfRule>
  </conditionalFormatting>
  <conditionalFormatting sqref="A100">
    <cfRule type="containsText" dxfId="1124" priority="68" operator="containsText" text="△">
      <formula>NOT(ISERROR(SEARCH("△",A100)))</formula>
    </cfRule>
  </conditionalFormatting>
  <conditionalFormatting sqref="A102">
    <cfRule type="containsText" dxfId="1123" priority="67" operator="containsText" text="△">
      <formula>NOT(ISERROR(SEARCH("△",A102)))</formula>
    </cfRule>
  </conditionalFormatting>
  <conditionalFormatting sqref="A104">
    <cfRule type="containsText" dxfId="1122" priority="65" operator="containsText" text="△">
      <formula>NOT(ISERROR(SEARCH("△",A104)))</formula>
    </cfRule>
  </conditionalFormatting>
  <conditionalFormatting sqref="A114:A143">
    <cfRule type="containsText" dxfId="1121" priority="82" operator="containsText" text="Контрола">
      <formula>NOT(ISERROR(SEARCH("Контрола",A114)))</formula>
    </cfRule>
  </conditionalFormatting>
  <conditionalFormatting sqref="A115">
    <cfRule type="containsText" dxfId="1120" priority="96" operator="containsText" text="△">
      <formula>NOT(ISERROR(SEARCH("△",A115)))</formula>
    </cfRule>
  </conditionalFormatting>
  <conditionalFormatting sqref="A117">
    <cfRule type="containsText" dxfId="1119" priority="95" operator="containsText" text="△">
      <formula>NOT(ISERROR(SEARCH("△",A117)))</formula>
    </cfRule>
  </conditionalFormatting>
  <conditionalFormatting sqref="A119">
    <cfRule type="containsText" dxfId="1118" priority="94" operator="containsText" text="△">
      <formula>NOT(ISERROR(SEARCH("△",A119)))</formula>
    </cfRule>
  </conditionalFormatting>
  <conditionalFormatting sqref="A121">
    <cfRule type="containsText" dxfId="1117" priority="93" operator="containsText" text="△">
      <formula>NOT(ISERROR(SEARCH("△",A121)))</formula>
    </cfRule>
  </conditionalFormatting>
  <conditionalFormatting sqref="A123">
    <cfRule type="containsText" dxfId="1116" priority="92" operator="containsText" text="△">
      <formula>NOT(ISERROR(SEARCH("△",A123)))</formula>
    </cfRule>
  </conditionalFormatting>
  <conditionalFormatting sqref="A125">
    <cfRule type="containsText" dxfId="1115" priority="91" operator="containsText" text="△">
      <formula>NOT(ISERROR(SEARCH("△",A125)))</formula>
    </cfRule>
  </conditionalFormatting>
  <conditionalFormatting sqref="A127">
    <cfRule type="containsText" dxfId="1114" priority="90" operator="containsText" text="△">
      <formula>NOT(ISERROR(SEARCH("△",A127)))</formula>
    </cfRule>
  </conditionalFormatting>
  <conditionalFormatting sqref="A129">
    <cfRule type="containsText" dxfId="1113" priority="89" operator="containsText" text="△">
      <formula>NOT(ISERROR(SEARCH("△",A129)))</formula>
    </cfRule>
  </conditionalFormatting>
  <conditionalFormatting sqref="A131">
    <cfRule type="containsText" dxfId="1112" priority="88" operator="containsText" text="△">
      <formula>NOT(ISERROR(SEARCH("△",A131)))</formula>
    </cfRule>
  </conditionalFormatting>
  <conditionalFormatting sqref="A133">
    <cfRule type="containsText" dxfId="1111" priority="87" operator="containsText" text="△">
      <formula>NOT(ISERROR(SEARCH("△",A133)))</formula>
    </cfRule>
  </conditionalFormatting>
  <conditionalFormatting sqref="A135">
    <cfRule type="containsText" dxfId="1110" priority="86" operator="containsText" text="△">
      <formula>NOT(ISERROR(SEARCH("△",A135)))</formula>
    </cfRule>
  </conditionalFormatting>
  <conditionalFormatting sqref="A137">
    <cfRule type="containsText" dxfId="1109" priority="85" operator="containsText" text="△">
      <formula>NOT(ISERROR(SEARCH("△",A137)))</formula>
    </cfRule>
  </conditionalFormatting>
  <conditionalFormatting sqref="A139">
    <cfRule type="containsText" dxfId="1108" priority="84" operator="containsText" text="△">
      <formula>NOT(ISERROR(SEARCH("△",A139)))</formula>
    </cfRule>
  </conditionalFormatting>
  <conditionalFormatting sqref="A141">
    <cfRule type="containsText" dxfId="1107" priority="83" operator="containsText" text="△">
      <formula>NOT(ISERROR(SEARCH("△",A141)))</formula>
    </cfRule>
  </conditionalFormatting>
  <conditionalFormatting sqref="A143">
    <cfRule type="containsText" dxfId="1106" priority="81" operator="containsText" text="△">
      <formula>NOT(ISERROR(SEARCH("△",A143)))</formula>
    </cfRule>
  </conditionalFormatting>
  <conditionalFormatting sqref="A153:A182">
    <cfRule type="containsText" dxfId="1105" priority="34" operator="containsText" text="Контрола">
      <formula>NOT(ISERROR(SEARCH("Контрола",A153)))</formula>
    </cfRule>
  </conditionalFormatting>
  <conditionalFormatting sqref="A154">
    <cfRule type="containsText" dxfId="1104" priority="48" operator="containsText" text="△">
      <formula>NOT(ISERROR(SEARCH("△",A154)))</formula>
    </cfRule>
  </conditionalFormatting>
  <conditionalFormatting sqref="A156">
    <cfRule type="containsText" dxfId="1103" priority="47" operator="containsText" text="△">
      <formula>NOT(ISERROR(SEARCH("△",A156)))</formula>
    </cfRule>
  </conditionalFormatting>
  <conditionalFormatting sqref="A158">
    <cfRule type="containsText" dxfId="1102" priority="46" operator="containsText" text="△">
      <formula>NOT(ISERROR(SEARCH("△",A158)))</formula>
    </cfRule>
  </conditionalFormatting>
  <conditionalFormatting sqref="A160">
    <cfRule type="containsText" dxfId="1101" priority="45" operator="containsText" text="△">
      <formula>NOT(ISERROR(SEARCH("△",A160)))</formula>
    </cfRule>
  </conditionalFormatting>
  <conditionalFormatting sqref="A162">
    <cfRule type="containsText" dxfId="1100" priority="44" operator="containsText" text="△">
      <formula>NOT(ISERROR(SEARCH("△",A162)))</formula>
    </cfRule>
  </conditionalFormatting>
  <conditionalFormatting sqref="A164">
    <cfRule type="containsText" dxfId="1099" priority="43" operator="containsText" text="△">
      <formula>NOT(ISERROR(SEARCH("△",A164)))</formula>
    </cfRule>
  </conditionalFormatting>
  <conditionalFormatting sqref="A166">
    <cfRule type="containsText" dxfId="1098" priority="42" operator="containsText" text="△">
      <formula>NOT(ISERROR(SEARCH("△",A166)))</formula>
    </cfRule>
  </conditionalFormatting>
  <conditionalFormatting sqref="A168">
    <cfRule type="containsText" dxfId="1097" priority="41" operator="containsText" text="△">
      <formula>NOT(ISERROR(SEARCH("△",A168)))</formula>
    </cfRule>
  </conditionalFormatting>
  <conditionalFormatting sqref="A170">
    <cfRule type="containsText" dxfId="1096" priority="40" operator="containsText" text="△">
      <formula>NOT(ISERROR(SEARCH("△",A170)))</formula>
    </cfRule>
  </conditionalFormatting>
  <conditionalFormatting sqref="A172">
    <cfRule type="containsText" dxfId="1095" priority="39" operator="containsText" text="△">
      <formula>NOT(ISERROR(SEARCH("△",A172)))</formula>
    </cfRule>
  </conditionalFormatting>
  <conditionalFormatting sqref="A174">
    <cfRule type="containsText" dxfId="1094" priority="38" operator="containsText" text="△">
      <formula>NOT(ISERROR(SEARCH("△",A174)))</formula>
    </cfRule>
  </conditionalFormatting>
  <conditionalFormatting sqref="A176">
    <cfRule type="containsText" dxfId="1093" priority="37" operator="containsText" text="△">
      <formula>NOT(ISERROR(SEARCH("△",A176)))</formula>
    </cfRule>
  </conditionalFormatting>
  <conditionalFormatting sqref="A178">
    <cfRule type="containsText" dxfId="1092" priority="36" operator="containsText" text="△">
      <formula>NOT(ISERROR(SEARCH("△",A178)))</formula>
    </cfRule>
  </conditionalFormatting>
  <conditionalFormatting sqref="A180">
    <cfRule type="containsText" dxfId="1091" priority="35" operator="containsText" text="△">
      <formula>NOT(ISERROR(SEARCH("△",A180)))</formula>
    </cfRule>
  </conditionalFormatting>
  <conditionalFormatting sqref="A182">
    <cfRule type="containsText" dxfId="1090" priority="33" operator="containsText" text="△">
      <formula>NOT(ISERROR(SEARCH("△",A182)))</formula>
    </cfRule>
  </conditionalFormatting>
  <conditionalFormatting sqref="A192:A221">
    <cfRule type="containsText" dxfId="1089" priority="18" operator="containsText" text="Контрола">
      <formula>NOT(ISERROR(SEARCH("Контрола",A192)))</formula>
    </cfRule>
  </conditionalFormatting>
  <conditionalFormatting sqref="A193">
    <cfRule type="containsText" dxfId="1088" priority="32" operator="containsText" text="△">
      <formula>NOT(ISERROR(SEARCH("△",A193)))</formula>
    </cfRule>
  </conditionalFormatting>
  <conditionalFormatting sqref="A195">
    <cfRule type="containsText" dxfId="1087" priority="31" operator="containsText" text="△">
      <formula>NOT(ISERROR(SEARCH("△",A195)))</formula>
    </cfRule>
  </conditionalFormatting>
  <conditionalFormatting sqref="A197">
    <cfRule type="containsText" dxfId="1086" priority="30" operator="containsText" text="△">
      <formula>NOT(ISERROR(SEARCH("△",A197)))</formula>
    </cfRule>
  </conditionalFormatting>
  <conditionalFormatting sqref="A199">
    <cfRule type="containsText" dxfId="1085" priority="29" operator="containsText" text="△">
      <formula>NOT(ISERROR(SEARCH("△",A199)))</formula>
    </cfRule>
  </conditionalFormatting>
  <conditionalFormatting sqref="A201">
    <cfRule type="containsText" dxfId="1084" priority="28" operator="containsText" text="△">
      <formula>NOT(ISERROR(SEARCH("△",A201)))</formula>
    </cfRule>
  </conditionalFormatting>
  <conditionalFormatting sqref="A203">
    <cfRule type="containsText" dxfId="1083" priority="27" operator="containsText" text="△">
      <formula>NOT(ISERROR(SEARCH("△",A203)))</formula>
    </cfRule>
  </conditionalFormatting>
  <conditionalFormatting sqref="A205">
    <cfRule type="containsText" dxfId="1082" priority="26" operator="containsText" text="△">
      <formula>NOT(ISERROR(SEARCH("△",A205)))</formula>
    </cfRule>
  </conditionalFormatting>
  <conditionalFormatting sqref="A207">
    <cfRule type="containsText" dxfId="1081" priority="25" operator="containsText" text="△">
      <formula>NOT(ISERROR(SEARCH("△",A207)))</formula>
    </cfRule>
  </conditionalFormatting>
  <conditionalFormatting sqref="A209">
    <cfRule type="containsText" dxfId="1080" priority="24" operator="containsText" text="△">
      <formula>NOT(ISERROR(SEARCH("△",A209)))</formula>
    </cfRule>
  </conditionalFormatting>
  <conditionalFormatting sqref="A211">
    <cfRule type="containsText" dxfId="1079" priority="23" operator="containsText" text="△">
      <formula>NOT(ISERROR(SEARCH("△",A211)))</formula>
    </cfRule>
  </conditionalFormatting>
  <conditionalFormatting sqref="A213">
    <cfRule type="containsText" dxfId="1078" priority="22" operator="containsText" text="△">
      <formula>NOT(ISERROR(SEARCH("△",A213)))</formula>
    </cfRule>
  </conditionalFormatting>
  <conditionalFormatting sqref="A215">
    <cfRule type="containsText" dxfId="1077" priority="21" operator="containsText" text="△">
      <formula>NOT(ISERROR(SEARCH("△",A215)))</formula>
    </cfRule>
  </conditionalFormatting>
  <conditionalFormatting sqref="A217">
    <cfRule type="containsText" dxfId="1076" priority="20" operator="containsText" text="△">
      <formula>NOT(ISERROR(SEARCH("△",A217)))</formula>
    </cfRule>
  </conditionalFormatting>
  <conditionalFormatting sqref="A219">
    <cfRule type="containsText" dxfId="1075" priority="19" operator="containsText" text="△">
      <formula>NOT(ISERROR(SEARCH("△",A219)))</formula>
    </cfRule>
  </conditionalFormatting>
  <conditionalFormatting sqref="A221">
    <cfRule type="containsText" dxfId="1074" priority="17" operator="containsText" text="△">
      <formula>NOT(ISERROR(SEARCH("△",A221)))</formula>
    </cfRule>
  </conditionalFormatting>
  <conditionalFormatting sqref="A231:A260">
    <cfRule type="containsText" dxfId="1073" priority="2" operator="containsText" text="Контрола">
      <formula>NOT(ISERROR(SEARCH("Контрола",A231)))</formula>
    </cfRule>
  </conditionalFormatting>
  <conditionalFormatting sqref="A232">
    <cfRule type="containsText" dxfId="1072" priority="16" operator="containsText" text="△">
      <formula>NOT(ISERROR(SEARCH("△",A232)))</formula>
    </cfRule>
  </conditionalFormatting>
  <conditionalFormatting sqref="A234">
    <cfRule type="containsText" dxfId="1071" priority="15" operator="containsText" text="△">
      <formula>NOT(ISERROR(SEARCH("△",A234)))</formula>
    </cfRule>
  </conditionalFormatting>
  <conditionalFormatting sqref="A236">
    <cfRule type="containsText" dxfId="1070" priority="14" operator="containsText" text="△">
      <formula>NOT(ISERROR(SEARCH("△",A236)))</formula>
    </cfRule>
  </conditionalFormatting>
  <conditionalFormatting sqref="A238">
    <cfRule type="containsText" dxfId="1069" priority="13" operator="containsText" text="△">
      <formula>NOT(ISERROR(SEARCH("△",A238)))</formula>
    </cfRule>
  </conditionalFormatting>
  <conditionalFormatting sqref="A240">
    <cfRule type="containsText" dxfId="1068" priority="12" operator="containsText" text="△">
      <formula>NOT(ISERROR(SEARCH("△",A240)))</formula>
    </cfRule>
  </conditionalFormatting>
  <conditionalFormatting sqref="A242">
    <cfRule type="containsText" dxfId="1067" priority="11" operator="containsText" text="△">
      <formula>NOT(ISERROR(SEARCH("△",A242)))</formula>
    </cfRule>
  </conditionalFormatting>
  <conditionalFormatting sqref="A244">
    <cfRule type="containsText" dxfId="1066" priority="10" operator="containsText" text="△">
      <formula>NOT(ISERROR(SEARCH("△",A244)))</formula>
    </cfRule>
  </conditionalFormatting>
  <conditionalFormatting sqref="A246">
    <cfRule type="containsText" dxfId="1065" priority="9" operator="containsText" text="△">
      <formula>NOT(ISERROR(SEARCH("△",A246)))</formula>
    </cfRule>
  </conditionalFormatting>
  <conditionalFormatting sqref="A248">
    <cfRule type="containsText" dxfId="1064" priority="8" operator="containsText" text="△">
      <formula>NOT(ISERROR(SEARCH("△",A248)))</formula>
    </cfRule>
  </conditionalFormatting>
  <conditionalFormatting sqref="A250">
    <cfRule type="containsText" dxfId="1063" priority="7" operator="containsText" text="△">
      <formula>NOT(ISERROR(SEARCH("△",A250)))</formula>
    </cfRule>
  </conditionalFormatting>
  <conditionalFormatting sqref="A252">
    <cfRule type="containsText" dxfId="1062" priority="6" operator="containsText" text="△">
      <formula>NOT(ISERROR(SEARCH("△",A252)))</formula>
    </cfRule>
  </conditionalFormatting>
  <conditionalFormatting sqref="A254">
    <cfRule type="containsText" dxfId="1061" priority="5" operator="containsText" text="△">
      <formula>NOT(ISERROR(SEARCH("△",A254)))</formula>
    </cfRule>
  </conditionalFormatting>
  <conditionalFormatting sqref="A256">
    <cfRule type="containsText" dxfId="1060" priority="4" operator="containsText" text="△">
      <formula>NOT(ISERROR(SEARCH("△",A256)))</formula>
    </cfRule>
  </conditionalFormatting>
  <conditionalFormatting sqref="A258">
    <cfRule type="containsText" dxfId="1059" priority="3" operator="containsText" text="△">
      <formula>NOT(ISERROR(SEARCH("△",A258)))</formula>
    </cfRule>
  </conditionalFormatting>
  <conditionalFormatting sqref="A260">
    <cfRule type="containsText" dxfId="1058"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5428E2E-4801-4D9B-B3DD-328A909C450B}">
          <x14:formula1>
            <xm:f>'Листа пословних процеса'!$C$7:$C$99</xm:f>
          </x14:formula1>
          <xm:sqref>C3:F3</xm:sqref>
        </x14:dataValidation>
        <x14:dataValidation type="list" allowBlank="1" showInputMessage="1" showErrorMessage="1" xr:uid="{03EA6CE2-6416-4C93-BF3D-DF5CF0D17663}">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256B1C20-66A1-487A-9617-0EA29C0FF54F}">
          <x14:formula1>
            <xm:f>'Организационе јединице'!$B$3:$B$20</xm:f>
          </x14:formula1>
          <xm:sqref>C4:F4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DE9D0-3E03-42BB-B63C-6260E1B243C7}">
  <dimension ref="A1:H260"/>
  <sheetViews>
    <sheetView view="pageBreakPreview" topLeftCell="A31" zoomScaleNormal="96" zoomScaleSheetLayoutView="100" workbookViewId="0">
      <selection activeCell="B36" sqref="B36:C37"/>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1057" priority="50" operator="containsText" text="Контрола">
      <formula>NOT(ISERROR(SEARCH("Контрола",A36)))</formula>
    </cfRule>
  </conditionalFormatting>
  <conditionalFormatting sqref="A37">
    <cfRule type="containsText" dxfId="1056" priority="64" operator="containsText" text="△">
      <formula>NOT(ISERROR(SEARCH("△",A37)))</formula>
    </cfRule>
  </conditionalFormatting>
  <conditionalFormatting sqref="A39">
    <cfRule type="containsText" dxfId="1055" priority="63" operator="containsText" text="△">
      <formula>NOT(ISERROR(SEARCH("△",A39)))</formula>
    </cfRule>
  </conditionalFormatting>
  <conditionalFormatting sqref="A41">
    <cfRule type="containsText" dxfId="1054" priority="62" operator="containsText" text="△">
      <formula>NOT(ISERROR(SEARCH("△",A41)))</formula>
    </cfRule>
  </conditionalFormatting>
  <conditionalFormatting sqref="A43">
    <cfRule type="containsText" dxfId="1053" priority="61" operator="containsText" text="△">
      <formula>NOT(ISERROR(SEARCH("△",A43)))</formula>
    </cfRule>
  </conditionalFormatting>
  <conditionalFormatting sqref="A45">
    <cfRule type="containsText" dxfId="1052" priority="60" operator="containsText" text="△">
      <formula>NOT(ISERROR(SEARCH("△",A45)))</formula>
    </cfRule>
  </conditionalFormatting>
  <conditionalFormatting sqref="A47">
    <cfRule type="containsText" dxfId="1051" priority="59" operator="containsText" text="△">
      <formula>NOT(ISERROR(SEARCH("△",A47)))</formula>
    </cfRule>
  </conditionalFormatting>
  <conditionalFormatting sqref="A49">
    <cfRule type="containsText" dxfId="1050" priority="58" operator="containsText" text="△">
      <formula>NOT(ISERROR(SEARCH("△",A49)))</formula>
    </cfRule>
  </conditionalFormatting>
  <conditionalFormatting sqref="A51">
    <cfRule type="containsText" dxfId="1049" priority="57" operator="containsText" text="△">
      <formula>NOT(ISERROR(SEARCH("△",A51)))</formula>
    </cfRule>
  </conditionalFormatting>
  <conditionalFormatting sqref="A53">
    <cfRule type="containsText" dxfId="1048" priority="56" operator="containsText" text="△">
      <formula>NOT(ISERROR(SEARCH("△",A53)))</formula>
    </cfRule>
  </conditionalFormatting>
  <conditionalFormatting sqref="A55">
    <cfRule type="containsText" dxfId="1047" priority="55" operator="containsText" text="△">
      <formula>NOT(ISERROR(SEARCH("△",A55)))</formula>
    </cfRule>
  </conditionalFormatting>
  <conditionalFormatting sqref="A57">
    <cfRule type="containsText" dxfId="1046" priority="54" operator="containsText" text="△">
      <formula>NOT(ISERROR(SEARCH("△",A57)))</formula>
    </cfRule>
  </conditionalFormatting>
  <conditionalFormatting sqref="A59">
    <cfRule type="containsText" dxfId="1045" priority="53" operator="containsText" text="△">
      <formula>NOT(ISERROR(SEARCH("△",A59)))</formula>
    </cfRule>
  </conditionalFormatting>
  <conditionalFormatting sqref="A61">
    <cfRule type="containsText" dxfId="1044" priority="52" operator="containsText" text="△">
      <formula>NOT(ISERROR(SEARCH("△",A61)))</formula>
    </cfRule>
  </conditionalFormatting>
  <conditionalFormatting sqref="A63">
    <cfRule type="containsText" dxfId="1043" priority="51" operator="containsText" text="△">
      <formula>NOT(ISERROR(SEARCH("△",A63)))</formula>
    </cfRule>
  </conditionalFormatting>
  <conditionalFormatting sqref="A65">
    <cfRule type="containsText" dxfId="1042" priority="49" operator="containsText" text="△">
      <formula>NOT(ISERROR(SEARCH("△",A65)))</formula>
    </cfRule>
  </conditionalFormatting>
  <conditionalFormatting sqref="A75:A104">
    <cfRule type="containsText" dxfId="1041" priority="66" operator="containsText" text="Контрола">
      <formula>NOT(ISERROR(SEARCH("Контрола",A75)))</formula>
    </cfRule>
  </conditionalFormatting>
  <conditionalFormatting sqref="A76">
    <cfRule type="containsText" dxfId="1040" priority="80" operator="containsText" text="△">
      <formula>NOT(ISERROR(SEARCH("△",A76)))</formula>
    </cfRule>
  </conditionalFormatting>
  <conditionalFormatting sqref="A78">
    <cfRule type="containsText" dxfId="1039" priority="79" operator="containsText" text="△">
      <formula>NOT(ISERROR(SEARCH("△",A78)))</formula>
    </cfRule>
  </conditionalFormatting>
  <conditionalFormatting sqref="A80">
    <cfRule type="containsText" dxfId="1038" priority="78" operator="containsText" text="△">
      <formula>NOT(ISERROR(SEARCH("△",A80)))</formula>
    </cfRule>
  </conditionalFormatting>
  <conditionalFormatting sqref="A82">
    <cfRule type="containsText" dxfId="1037" priority="77" operator="containsText" text="△">
      <formula>NOT(ISERROR(SEARCH("△",A82)))</formula>
    </cfRule>
  </conditionalFormatting>
  <conditionalFormatting sqref="A84">
    <cfRule type="containsText" dxfId="1036" priority="76" operator="containsText" text="△">
      <formula>NOT(ISERROR(SEARCH("△",A84)))</formula>
    </cfRule>
  </conditionalFormatting>
  <conditionalFormatting sqref="A86">
    <cfRule type="containsText" dxfId="1035" priority="75" operator="containsText" text="△">
      <formula>NOT(ISERROR(SEARCH("△",A86)))</formula>
    </cfRule>
  </conditionalFormatting>
  <conditionalFormatting sqref="A88">
    <cfRule type="containsText" dxfId="1034" priority="74" operator="containsText" text="△">
      <formula>NOT(ISERROR(SEARCH("△",A88)))</formula>
    </cfRule>
  </conditionalFormatting>
  <conditionalFormatting sqref="A90">
    <cfRule type="containsText" dxfId="1033" priority="73" operator="containsText" text="△">
      <formula>NOT(ISERROR(SEARCH("△",A90)))</formula>
    </cfRule>
  </conditionalFormatting>
  <conditionalFormatting sqref="A92">
    <cfRule type="containsText" dxfId="1032" priority="72" operator="containsText" text="△">
      <formula>NOT(ISERROR(SEARCH("△",A92)))</formula>
    </cfRule>
  </conditionalFormatting>
  <conditionalFormatting sqref="A94">
    <cfRule type="containsText" dxfId="1031" priority="71" operator="containsText" text="△">
      <formula>NOT(ISERROR(SEARCH("△",A94)))</formula>
    </cfRule>
  </conditionalFormatting>
  <conditionalFormatting sqref="A96">
    <cfRule type="containsText" dxfId="1030" priority="70" operator="containsText" text="△">
      <formula>NOT(ISERROR(SEARCH("△",A96)))</formula>
    </cfRule>
  </conditionalFormatting>
  <conditionalFormatting sqref="A98">
    <cfRule type="containsText" dxfId="1029" priority="69" operator="containsText" text="△">
      <formula>NOT(ISERROR(SEARCH("△",A98)))</formula>
    </cfRule>
  </conditionalFormatting>
  <conditionalFormatting sqref="A100">
    <cfRule type="containsText" dxfId="1028" priority="68" operator="containsText" text="△">
      <formula>NOT(ISERROR(SEARCH("△",A100)))</formula>
    </cfRule>
  </conditionalFormatting>
  <conditionalFormatting sqref="A102">
    <cfRule type="containsText" dxfId="1027" priority="67" operator="containsText" text="△">
      <formula>NOT(ISERROR(SEARCH("△",A102)))</formula>
    </cfRule>
  </conditionalFormatting>
  <conditionalFormatting sqref="A104">
    <cfRule type="containsText" dxfId="1026" priority="65" operator="containsText" text="△">
      <formula>NOT(ISERROR(SEARCH("△",A104)))</formula>
    </cfRule>
  </conditionalFormatting>
  <conditionalFormatting sqref="A114:A143">
    <cfRule type="containsText" dxfId="1025" priority="82" operator="containsText" text="Контрола">
      <formula>NOT(ISERROR(SEARCH("Контрола",A114)))</formula>
    </cfRule>
  </conditionalFormatting>
  <conditionalFormatting sqref="A115">
    <cfRule type="containsText" dxfId="1024" priority="96" operator="containsText" text="△">
      <formula>NOT(ISERROR(SEARCH("△",A115)))</formula>
    </cfRule>
  </conditionalFormatting>
  <conditionalFormatting sqref="A117">
    <cfRule type="containsText" dxfId="1023" priority="95" operator="containsText" text="△">
      <formula>NOT(ISERROR(SEARCH("△",A117)))</formula>
    </cfRule>
  </conditionalFormatting>
  <conditionalFormatting sqref="A119">
    <cfRule type="containsText" dxfId="1022" priority="94" operator="containsText" text="△">
      <formula>NOT(ISERROR(SEARCH("△",A119)))</formula>
    </cfRule>
  </conditionalFormatting>
  <conditionalFormatting sqref="A121">
    <cfRule type="containsText" dxfId="1021" priority="93" operator="containsText" text="△">
      <formula>NOT(ISERROR(SEARCH("△",A121)))</formula>
    </cfRule>
  </conditionalFormatting>
  <conditionalFormatting sqref="A123">
    <cfRule type="containsText" dxfId="1020" priority="92" operator="containsText" text="△">
      <formula>NOT(ISERROR(SEARCH("△",A123)))</formula>
    </cfRule>
  </conditionalFormatting>
  <conditionalFormatting sqref="A125">
    <cfRule type="containsText" dxfId="1019" priority="91" operator="containsText" text="△">
      <formula>NOT(ISERROR(SEARCH("△",A125)))</formula>
    </cfRule>
  </conditionalFormatting>
  <conditionalFormatting sqref="A127">
    <cfRule type="containsText" dxfId="1018" priority="90" operator="containsText" text="△">
      <formula>NOT(ISERROR(SEARCH("△",A127)))</formula>
    </cfRule>
  </conditionalFormatting>
  <conditionalFormatting sqref="A129">
    <cfRule type="containsText" dxfId="1017" priority="89" operator="containsText" text="△">
      <formula>NOT(ISERROR(SEARCH("△",A129)))</formula>
    </cfRule>
  </conditionalFormatting>
  <conditionalFormatting sqref="A131">
    <cfRule type="containsText" dxfId="1016" priority="88" operator="containsText" text="△">
      <formula>NOT(ISERROR(SEARCH("△",A131)))</formula>
    </cfRule>
  </conditionalFormatting>
  <conditionalFormatting sqref="A133">
    <cfRule type="containsText" dxfId="1015" priority="87" operator="containsText" text="△">
      <formula>NOT(ISERROR(SEARCH("△",A133)))</formula>
    </cfRule>
  </conditionalFormatting>
  <conditionalFormatting sqref="A135">
    <cfRule type="containsText" dxfId="1014" priority="86" operator="containsText" text="△">
      <formula>NOT(ISERROR(SEARCH("△",A135)))</formula>
    </cfRule>
  </conditionalFormatting>
  <conditionalFormatting sqref="A137">
    <cfRule type="containsText" dxfId="1013" priority="85" operator="containsText" text="△">
      <formula>NOT(ISERROR(SEARCH("△",A137)))</formula>
    </cfRule>
  </conditionalFormatting>
  <conditionalFormatting sqref="A139">
    <cfRule type="containsText" dxfId="1012" priority="84" operator="containsText" text="△">
      <formula>NOT(ISERROR(SEARCH("△",A139)))</formula>
    </cfRule>
  </conditionalFormatting>
  <conditionalFormatting sqref="A141">
    <cfRule type="containsText" dxfId="1011" priority="83" operator="containsText" text="△">
      <formula>NOT(ISERROR(SEARCH("△",A141)))</formula>
    </cfRule>
  </conditionalFormatting>
  <conditionalFormatting sqref="A143">
    <cfRule type="containsText" dxfId="1010" priority="81" operator="containsText" text="△">
      <formula>NOT(ISERROR(SEARCH("△",A143)))</formula>
    </cfRule>
  </conditionalFormatting>
  <conditionalFormatting sqref="A153:A182">
    <cfRule type="containsText" dxfId="1009" priority="34" operator="containsText" text="Контрола">
      <formula>NOT(ISERROR(SEARCH("Контрола",A153)))</formula>
    </cfRule>
  </conditionalFormatting>
  <conditionalFormatting sqref="A154">
    <cfRule type="containsText" dxfId="1008" priority="48" operator="containsText" text="△">
      <formula>NOT(ISERROR(SEARCH("△",A154)))</formula>
    </cfRule>
  </conditionalFormatting>
  <conditionalFormatting sqref="A156">
    <cfRule type="containsText" dxfId="1007" priority="47" operator="containsText" text="△">
      <formula>NOT(ISERROR(SEARCH("△",A156)))</formula>
    </cfRule>
  </conditionalFormatting>
  <conditionalFormatting sqref="A158">
    <cfRule type="containsText" dxfId="1006" priority="46" operator="containsText" text="△">
      <formula>NOT(ISERROR(SEARCH("△",A158)))</formula>
    </cfRule>
  </conditionalFormatting>
  <conditionalFormatting sqref="A160">
    <cfRule type="containsText" dxfId="1005" priority="45" operator="containsText" text="△">
      <formula>NOT(ISERROR(SEARCH("△",A160)))</formula>
    </cfRule>
  </conditionalFormatting>
  <conditionalFormatting sqref="A162">
    <cfRule type="containsText" dxfId="1004" priority="44" operator="containsText" text="△">
      <formula>NOT(ISERROR(SEARCH("△",A162)))</formula>
    </cfRule>
  </conditionalFormatting>
  <conditionalFormatting sqref="A164">
    <cfRule type="containsText" dxfId="1003" priority="43" operator="containsText" text="△">
      <formula>NOT(ISERROR(SEARCH("△",A164)))</formula>
    </cfRule>
  </conditionalFormatting>
  <conditionalFormatting sqref="A166">
    <cfRule type="containsText" dxfId="1002" priority="42" operator="containsText" text="△">
      <formula>NOT(ISERROR(SEARCH("△",A166)))</formula>
    </cfRule>
  </conditionalFormatting>
  <conditionalFormatting sqref="A168">
    <cfRule type="containsText" dxfId="1001" priority="41" operator="containsText" text="△">
      <formula>NOT(ISERROR(SEARCH("△",A168)))</formula>
    </cfRule>
  </conditionalFormatting>
  <conditionalFormatting sqref="A170">
    <cfRule type="containsText" dxfId="1000" priority="40" operator="containsText" text="△">
      <formula>NOT(ISERROR(SEARCH("△",A170)))</formula>
    </cfRule>
  </conditionalFormatting>
  <conditionalFormatting sqref="A172">
    <cfRule type="containsText" dxfId="999" priority="39" operator="containsText" text="△">
      <formula>NOT(ISERROR(SEARCH("△",A172)))</formula>
    </cfRule>
  </conditionalFormatting>
  <conditionalFormatting sqref="A174">
    <cfRule type="containsText" dxfId="998" priority="38" operator="containsText" text="△">
      <formula>NOT(ISERROR(SEARCH("△",A174)))</formula>
    </cfRule>
  </conditionalFormatting>
  <conditionalFormatting sqref="A176">
    <cfRule type="containsText" dxfId="997" priority="37" operator="containsText" text="△">
      <formula>NOT(ISERROR(SEARCH("△",A176)))</formula>
    </cfRule>
  </conditionalFormatting>
  <conditionalFormatting sqref="A178">
    <cfRule type="containsText" dxfId="996" priority="36" operator="containsText" text="△">
      <formula>NOT(ISERROR(SEARCH("△",A178)))</formula>
    </cfRule>
  </conditionalFormatting>
  <conditionalFormatting sqref="A180">
    <cfRule type="containsText" dxfId="995" priority="35" operator="containsText" text="△">
      <formula>NOT(ISERROR(SEARCH("△",A180)))</formula>
    </cfRule>
  </conditionalFormatting>
  <conditionalFormatting sqref="A182">
    <cfRule type="containsText" dxfId="994" priority="33" operator="containsText" text="△">
      <formula>NOT(ISERROR(SEARCH("△",A182)))</formula>
    </cfRule>
  </conditionalFormatting>
  <conditionalFormatting sqref="A192:A221">
    <cfRule type="containsText" dxfId="993" priority="18" operator="containsText" text="Контрола">
      <formula>NOT(ISERROR(SEARCH("Контрола",A192)))</formula>
    </cfRule>
  </conditionalFormatting>
  <conditionalFormatting sqref="A193">
    <cfRule type="containsText" dxfId="992" priority="32" operator="containsText" text="△">
      <formula>NOT(ISERROR(SEARCH("△",A193)))</formula>
    </cfRule>
  </conditionalFormatting>
  <conditionalFormatting sqref="A195">
    <cfRule type="containsText" dxfId="991" priority="31" operator="containsText" text="△">
      <formula>NOT(ISERROR(SEARCH("△",A195)))</formula>
    </cfRule>
  </conditionalFormatting>
  <conditionalFormatting sqref="A197">
    <cfRule type="containsText" dxfId="990" priority="30" operator="containsText" text="△">
      <formula>NOT(ISERROR(SEARCH("△",A197)))</formula>
    </cfRule>
  </conditionalFormatting>
  <conditionalFormatting sqref="A199">
    <cfRule type="containsText" dxfId="989" priority="29" operator="containsText" text="△">
      <formula>NOT(ISERROR(SEARCH("△",A199)))</formula>
    </cfRule>
  </conditionalFormatting>
  <conditionalFormatting sqref="A201">
    <cfRule type="containsText" dxfId="988" priority="28" operator="containsText" text="△">
      <formula>NOT(ISERROR(SEARCH("△",A201)))</formula>
    </cfRule>
  </conditionalFormatting>
  <conditionalFormatting sqref="A203">
    <cfRule type="containsText" dxfId="987" priority="27" operator="containsText" text="△">
      <formula>NOT(ISERROR(SEARCH("△",A203)))</formula>
    </cfRule>
  </conditionalFormatting>
  <conditionalFormatting sqref="A205">
    <cfRule type="containsText" dxfId="986" priority="26" operator="containsText" text="△">
      <formula>NOT(ISERROR(SEARCH("△",A205)))</formula>
    </cfRule>
  </conditionalFormatting>
  <conditionalFormatting sqref="A207">
    <cfRule type="containsText" dxfId="985" priority="25" operator="containsText" text="△">
      <formula>NOT(ISERROR(SEARCH("△",A207)))</formula>
    </cfRule>
  </conditionalFormatting>
  <conditionalFormatting sqref="A209">
    <cfRule type="containsText" dxfId="984" priority="24" operator="containsText" text="△">
      <formula>NOT(ISERROR(SEARCH("△",A209)))</formula>
    </cfRule>
  </conditionalFormatting>
  <conditionalFormatting sqref="A211">
    <cfRule type="containsText" dxfId="983" priority="23" operator="containsText" text="△">
      <formula>NOT(ISERROR(SEARCH("△",A211)))</formula>
    </cfRule>
  </conditionalFormatting>
  <conditionalFormatting sqref="A213">
    <cfRule type="containsText" dxfId="982" priority="22" operator="containsText" text="△">
      <formula>NOT(ISERROR(SEARCH("△",A213)))</formula>
    </cfRule>
  </conditionalFormatting>
  <conditionalFormatting sqref="A215">
    <cfRule type="containsText" dxfId="981" priority="21" operator="containsText" text="△">
      <formula>NOT(ISERROR(SEARCH("△",A215)))</formula>
    </cfRule>
  </conditionalFormatting>
  <conditionalFormatting sqref="A217">
    <cfRule type="containsText" dxfId="980" priority="20" operator="containsText" text="△">
      <formula>NOT(ISERROR(SEARCH("△",A217)))</formula>
    </cfRule>
  </conditionalFormatting>
  <conditionalFormatting sqref="A219">
    <cfRule type="containsText" dxfId="979" priority="19" operator="containsText" text="△">
      <formula>NOT(ISERROR(SEARCH("△",A219)))</formula>
    </cfRule>
  </conditionalFormatting>
  <conditionalFormatting sqref="A221">
    <cfRule type="containsText" dxfId="978" priority="17" operator="containsText" text="△">
      <formula>NOT(ISERROR(SEARCH("△",A221)))</formula>
    </cfRule>
  </conditionalFormatting>
  <conditionalFormatting sqref="A231:A260">
    <cfRule type="containsText" dxfId="977" priority="2" operator="containsText" text="Контрола">
      <formula>NOT(ISERROR(SEARCH("Контрола",A231)))</formula>
    </cfRule>
  </conditionalFormatting>
  <conditionalFormatting sqref="A232">
    <cfRule type="containsText" dxfId="976" priority="16" operator="containsText" text="△">
      <formula>NOT(ISERROR(SEARCH("△",A232)))</formula>
    </cfRule>
  </conditionalFormatting>
  <conditionalFormatting sqref="A234">
    <cfRule type="containsText" dxfId="975" priority="15" operator="containsText" text="△">
      <formula>NOT(ISERROR(SEARCH("△",A234)))</formula>
    </cfRule>
  </conditionalFormatting>
  <conditionalFormatting sqref="A236">
    <cfRule type="containsText" dxfId="974" priority="14" operator="containsText" text="△">
      <formula>NOT(ISERROR(SEARCH("△",A236)))</formula>
    </cfRule>
  </conditionalFormatting>
  <conditionalFormatting sqref="A238">
    <cfRule type="containsText" dxfId="973" priority="13" operator="containsText" text="△">
      <formula>NOT(ISERROR(SEARCH("△",A238)))</formula>
    </cfRule>
  </conditionalFormatting>
  <conditionalFormatting sqref="A240">
    <cfRule type="containsText" dxfId="972" priority="12" operator="containsText" text="△">
      <formula>NOT(ISERROR(SEARCH("△",A240)))</formula>
    </cfRule>
  </conditionalFormatting>
  <conditionalFormatting sqref="A242">
    <cfRule type="containsText" dxfId="971" priority="11" operator="containsText" text="△">
      <formula>NOT(ISERROR(SEARCH("△",A242)))</formula>
    </cfRule>
  </conditionalFormatting>
  <conditionalFormatting sqref="A244">
    <cfRule type="containsText" dxfId="970" priority="10" operator="containsText" text="△">
      <formula>NOT(ISERROR(SEARCH("△",A244)))</formula>
    </cfRule>
  </conditionalFormatting>
  <conditionalFormatting sqref="A246">
    <cfRule type="containsText" dxfId="969" priority="9" operator="containsText" text="△">
      <formula>NOT(ISERROR(SEARCH("△",A246)))</formula>
    </cfRule>
  </conditionalFormatting>
  <conditionalFormatting sqref="A248">
    <cfRule type="containsText" dxfId="968" priority="8" operator="containsText" text="△">
      <formula>NOT(ISERROR(SEARCH("△",A248)))</formula>
    </cfRule>
  </conditionalFormatting>
  <conditionalFormatting sqref="A250">
    <cfRule type="containsText" dxfId="967" priority="7" operator="containsText" text="△">
      <formula>NOT(ISERROR(SEARCH("△",A250)))</formula>
    </cfRule>
  </conditionalFormatting>
  <conditionalFormatting sqref="A252">
    <cfRule type="containsText" dxfId="966" priority="6" operator="containsText" text="△">
      <formula>NOT(ISERROR(SEARCH("△",A252)))</formula>
    </cfRule>
  </conditionalFormatting>
  <conditionalFormatting sqref="A254">
    <cfRule type="containsText" dxfId="965" priority="5" operator="containsText" text="△">
      <formula>NOT(ISERROR(SEARCH("△",A254)))</formula>
    </cfRule>
  </conditionalFormatting>
  <conditionalFormatting sqref="A256">
    <cfRule type="containsText" dxfId="964" priority="4" operator="containsText" text="△">
      <formula>NOT(ISERROR(SEARCH("△",A256)))</formula>
    </cfRule>
  </conditionalFormatting>
  <conditionalFormatting sqref="A258">
    <cfRule type="containsText" dxfId="963" priority="3" operator="containsText" text="△">
      <formula>NOT(ISERROR(SEARCH("△",A258)))</formula>
    </cfRule>
  </conditionalFormatting>
  <conditionalFormatting sqref="A260">
    <cfRule type="containsText" dxfId="962"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285EB3CE-A205-4347-B39B-FE51EE8995B9}">
          <x14:formula1>
            <xm:f>'Организационе јединице'!$B$3:$B$20</xm:f>
          </x14:formula1>
          <xm:sqref>C4:F4</xm:sqref>
        </x14:dataValidation>
        <x14:dataValidation type="list" allowBlank="1" showInputMessage="1" showErrorMessage="1" xr:uid="{157E7631-8DF7-4C43-A159-D323616B8146}">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B8127041-2895-4B55-AE02-58A223D2D410}">
          <x14:formula1>
            <xm:f>'Листа пословних процеса'!$C$7:$C$99</xm:f>
          </x14:formula1>
          <xm:sqref>C3:F3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B4356-C636-4522-B0FF-CA608C56F73F}">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961" priority="50" operator="containsText" text="Контрола">
      <formula>NOT(ISERROR(SEARCH("Контрола",A36)))</formula>
    </cfRule>
  </conditionalFormatting>
  <conditionalFormatting sqref="A37">
    <cfRule type="containsText" dxfId="960" priority="64" operator="containsText" text="△">
      <formula>NOT(ISERROR(SEARCH("△",A37)))</formula>
    </cfRule>
  </conditionalFormatting>
  <conditionalFormatting sqref="A39">
    <cfRule type="containsText" dxfId="959" priority="63" operator="containsText" text="△">
      <formula>NOT(ISERROR(SEARCH("△",A39)))</formula>
    </cfRule>
  </conditionalFormatting>
  <conditionalFormatting sqref="A41">
    <cfRule type="containsText" dxfId="958" priority="62" operator="containsText" text="△">
      <formula>NOT(ISERROR(SEARCH("△",A41)))</formula>
    </cfRule>
  </conditionalFormatting>
  <conditionalFormatting sqref="A43">
    <cfRule type="containsText" dxfId="957" priority="61" operator="containsText" text="△">
      <formula>NOT(ISERROR(SEARCH("△",A43)))</formula>
    </cfRule>
  </conditionalFormatting>
  <conditionalFormatting sqref="A45">
    <cfRule type="containsText" dxfId="956" priority="60" operator="containsText" text="△">
      <formula>NOT(ISERROR(SEARCH("△",A45)))</formula>
    </cfRule>
  </conditionalFormatting>
  <conditionalFormatting sqref="A47">
    <cfRule type="containsText" dxfId="955" priority="59" operator="containsText" text="△">
      <formula>NOT(ISERROR(SEARCH("△",A47)))</formula>
    </cfRule>
  </conditionalFormatting>
  <conditionalFormatting sqref="A49">
    <cfRule type="containsText" dxfId="954" priority="58" operator="containsText" text="△">
      <formula>NOT(ISERROR(SEARCH("△",A49)))</formula>
    </cfRule>
  </conditionalFormatting>
  <conditionalFormatting sqref="A51">
    <cfRule type="containsText" dxfId="953" priority="57" operator="containsText" text="△">
      <formula>NOT(ISERROR(SEARCH("△",A51)))</formula>
    </cfRule>
  </conditionalFormatting>
  <conditionalFormatting sqref="A53">
    <cfRule type="containsText" dxfId="952" priority="56" operator="containsText" text="△">
      <formula>NOT(ISERROR(SEARCH("△",A53)))</formula>
    </cfRule>
  </conditionalFormatting>
  <conditionalFormatting sqref="A55">
    <cfRule type="containsText" dxfId="951" priority="55" operator="containsText" text="△">
      <formula>NOT(ISERROR(SEARCH("△",A55)))</formula>
    </cfRule>
  </conditionalFormatting>
  <conditionalFormatting sqref="A57">
    <cfRule type="containsText" dxfId="950" priority="54" operator="containsText" text="△">
      <formula>NOT(ISERROR(SEARCH("△",A57)))</formula>
    </cfRule>
  </conditionalFormatting>
  <conditionalFormatting sqref="A59">
    <cfRule type="containsText" dxfId="949" priority="53" operator="containsText" text="△">
      <formula>NOT(ISERROR(SEARCH("△",A59)))</formula>
    </cfRule>
  </conditionalFormatting>
  <conditionalFormatting sqref="A61">
    <cfRule type="containsText" dxfId="948" priority="52" operator="containsText" text="△">
      <formula>NOT(ISERROR(SEARCH("△",A61)))</formula>
    </cfRule>
  </conditionalFormatting>
  <conditionalFormatting sqref="A63">
    <cfRule type="containsText" dxfId="947" priority="51" operator="containsText" text="△">
      <formula>NOT(ISERROR(SEARCH("△",A63)))</formula>
    </cfRule>
  </conditionalFormatting>
  <conditionalFormatting sqref="A65">
    <cfRule type="containsText" dxfId="946" priority="49" operator="containsText" text="△">
      <formula>NOT(ISERROR(SEARCH("△",A65)))</formula>
    </cfRule>
  </conditionalFormatting>
  <conditionalFormatting sqref="A75:A104">
    <cfRule type="containsText" dxfId="945" priority="66" operator="containsText" text="Контрола">
      <formula>NOT(ISERROR(SEARCH("Контрола",A75)))</formula>
    </cfRule>
  </conditionalFormatting>
  <conditionalFormatting sqref="A76">
    <cfRule type="containsText" dxfId="944" priority="80" operator="containsText" text="△">
      <formula>NOT(ISERROR(SEARCH("△",A76)))</formula>
    </cfRule>
  </conditionalFormatting>
  <conditionalFormatting sqref="A78">
    <cfRule type="containsText" dxfId="943" priority="79" operator="containsText" text="△">
      <formula>NOT(ISERROR(SEARCH("△",A78)))</formula>
    </cfRule>
  </conditionalFormatting>
  <conditionalFormatting sqref="A80">
    <cfRule type="containsText" dxfId="942" priority="78" operator="containsText" text="△">
      <formula>NOT(ISERROR(SEARCH("△",A80)))</formula>
    </cfRule>
  </conditionalFormatting>
  <conditionalFormatting sqref="A82">
    <cfRule type="containsText" dxfId="941" priority="77" operator="containsText" text="△">
      <formula>NOT(ISERROR(SEARCH("△",A82)))</formula>
    </cfRule>
  </conditionalFormatting>
  <conditionalFormatting sqref="A84">
    <cfRule type="containsText" dxfId="940" priority="76" operator="containsText" text="△">
      <formula>NOT(ISERROR(SEARCH("△",A84)))</formula>
    </cfRule>
  </conditionalFormatting>
  <conditionalFormatting sqref="A86">
    <cfRule type="containsText" dxfId="939" priority="75" operator="containsText" text="△">
      <formula>NOT(ISERROR(SEARCH("△",A86)))</formula>
    </cfRule>
  </conditionalFormatting>
  <conditionalFormatting sqref="A88">
    <cfRule type="containsText" dxfId="938" priority="74" operator="containsText" text="△">
      <formula>NOT(ISERROR(SEARCH("△",A88)))</formula>
    </cfRule>
  </conditionalFormatting>
  <conditionalFormatting sqref="A90">
    <cfRule type="containsText" dxfId="937" priority="73" operator="containsText" text="△">
      <formula>NOT(ISERROR(SEARCH("△",A90)))</formula>
    </cfRule>
  </conditionalFormatting>
  <conditionalFormatting sqref="A92">
    <cfRule type="containsText" dxfId="936" priority="72" operator="containsText" text="△">
      <formula>NOT(ISERROR(SEARCH("△",A92)))</formula>
    </cfRule>
  </conditionalFormatting>
  <conditionalFormatting sqref="A94">
    <cfRule type="containsText" dxfId="935" priority="71" operator="containsText" text="△">
      <formula>NOT(ISERROR(SEARCH("△",A94)))</formula>
    </cfRule>
  </conditionalFormatting>
  <conditionalFormatting sqref="A96">
    <cfRule type="containsText" dxfId="934" priority="70" operator="containsText" text="△">
      <formula>NOT(ISERROR(SEARCH("△",A96)))</formula>
    </cfRule>
  </conditionalFormatting>
  <conditionalFormatting sqref="A98">
    <cfRule type="containsText" dxfId="933" priority="69" operator="containsText" text="△">
      <formula>NOT(ISERROR(SEARCH("△",A98)))</formula>
    </cfRule>
  </conditionalFormatting>
  <conditionalFormatting sqref="A100">
    <cfRule type="containsText" dxfId="932" priority="68" operator="containsText" text="△">
      <formula>NOT(ISERROR(SEARCH("△",A100)))</formula>
    </cfRule>
  </conditionalFormatting>
  <conditionalFormatting sqref="A102">
    <cfRule type="containsText" dxfId="931" priority="67" operator="containsText" text="△">
      <formula>NOT(ISERROR(SEARCH("△",A102)))</formula>
    </cfRule>
  </conditionalFormatting>
  <conditionalFormatting sqref="A104">
    <cfRule type="containsText" dxfId="930" priority="65" operator="containsText" text="△">
      <formula>NOT(ISERROR(SEARCH("△",A104)))</formula>
    </cfRule>
  </conditionalFormatting>
  <conditionalFormatting sqref="A114:A143">
    <cfRule type="containsText" dxfId="929" priority="82" operator="containsText" text="Контрола">
      <formula>NOT(ISERROR(SEARCH("Контрола",A114)))</formula>
    </cfRule>
  </conditionalFormatting>
  <conditionalFormatting sqref="A115">
    <cfRule type="containsText" dxfId="928" priority="96" operator="containsText" text="△">
      <formula>NOT(ISERROR(SEARCH("△",A115)))</formula>
    </cfRule>
  </conditionalFormatting>
  <conditionalFormatting sqref="A117">
    <cfRule type="containsText" dxfId="927" priority="95" operator="containsText" text="△">
      <formula>NOT(ISERROR(SEARCH("△",A117)))</formula>
    </cfRule>
  </conditionalFormatting>
  <conditionalFormatting sqref="A119">
    <cfRule type="containsText" dxfId="926" priority="94" operator="containsText" text="△">
      <formula>NOT(ISERROR(SEARCH("△",A119)))</formula>
    </cfRule>
  </conditionalFormatting>
  <conditionalFormatting sqref="A121">
    <cfRule type="containsText" dxfId="925" priority="93" operator="containsText" text="△">
      <formula>NOT(ISERROR(SEARCH("△",A121)))</formula>
    </cfRule>
  </conditionalFormatting>
  <conditionalFormatting sqref="A123">
    <cfRule type="containsText" dxfId="924" priority="92" operator="containsText" text="△">
      <formula>NOT(ISERROR(SEARCH("△",A123)))</formula>
    </cfRule>
  </conditionalFormatting>
  <conditionalFormatting sqref="A125">
    <cfRule type="containsText" dxfId="923" priority="91" operator="containsText" text="△">
      <formula>NOT(ISERROR(SEARCH("△",A125)))</formula>
    </cfRule>
  </conditionalFormatting>
  <conditionalFormatting sqref="A127">
    <cfRule type="containsText" dxfId="922" priority="90" operator="containsText" text="△">
      <formula>NOT(ISERROR(SEARCH("△",A127)))</formula>
    </cfRule>
  </conditionalFormatting>
  <conditionalFormatting sqref="A129">
    <cfRule type="containsText" dxfId="921" priority="89" operator="containsText" text="△">
      <formula>NOT(ISERROR(SEARCH("△",A129)))</formula>
    </cfRule>
  </conditionalFormatting>
  <conditionalFormatting sqref="A131">
    <cfRule type="containsText" dxfId="920" priority="88" operator="containsText" text="△">
      <formula>NOT(ISERROR(SEARCH("△",A131)))</formula>
    </cfRule>
  </conditionalFormatting>
  <conditionalFormatting sqref="A133">
    <cfRule type="containsText" dxfId="919" priority="87" operator="containsText" text="△">
      <formula>NOT(ISERROR(SEARCH("△",A133)))</formula>
    </cfRule>
  </conditionalFormatting>
  <conditionalFormatting sqref="A135">
    <cfRule type="containsText" dxfId="918" priority="86" operator="containsText" text="△">
      <formula>NOT(ISERROR(SEARCH("△",A135)))</formula>
    </cfRule>
  </conditionalFormatting>
  <conditionalFormatting sqref="A137">
    <cfRule type="containsText" dxfId="917" priority="85" operator="containsText" text="△">
      <formula>NOT(ISERROR(SEARCH("△",A137)))</formula>
    </cfRule>
  </conditionalFormatting>
  <conditionalFormatting sqref="A139">
    <cfRule type="containsText" dxfId="916" priority="84" operator="containsText" text="△">
      <formula>NOT(ISERROR(SEARCH("△",A139)))</formula>
    </cfRule>
  </conditionalFormatting>
  <conditionalFormatting sqref="A141">
    <cfRule type="containsText" dxfId="915" priority="83" operator="containsText" text="△">
      <formula>NOT(ISERROR(SEARCH("△",A141)))</formula>
    </cfRule>
  </conditionalFormatting>
  <conditionalFormatting sqref="A143">
    <cfRule type="containsText" dxfId="914" priority="81" operator="containsText" text="△">
      <formula>NOT(ISERROR(SEARCH("△",A143)))</formula>
    </cfRule>
  </conditionalFormatting>
  <conditionalFormatting sqref="A153:A182">
    <cfRule type="containsText" dxfId="913" priority="34" operator="containsText" text="Контрола">
      <formula>NOT(ISERROR(SEARCH("Контрола",A153)))</formula>
    </cfRule>
  </conditionalFormatting>
  <conditionalFormatting sqref="A154">
    <cfRule type="containsText" dxfId="912" priority="48" operator="containsText" text="△">
      <formula>NOT(ISERROR(SEARCH("△",A154)))</formula>
    </cfRule>
  </conditionalFormatting>
  <conditionalFormatting sqref="A156">
    <cfRule type="containsText" dxfId="911" priority="47" operator="containsText" text="△">
      <formula>NOT(ISERROR(SEARCH("△",A156)))</formula>
    </cfRule>
  </conditionalFormatting>
  <conditionalFormatting sqref="A158">
    <cfRule type="containsText" dxfId="910" priority="46" operator="containsText" text="△">
      <formula>NOT(ISERROR(SEARCH("△",A158)))</formula>
    </cfRule>
  </conditionalFormatting>
  <conditionalFormatting sqref="A160">
    <cfRule type="containsText" dxfId="909" priority="45" operator="containsText" text="△">
      <formula>NOT(ISERROR(SEARCH("△",A160)))</formula>
    </cfRule>
  </conditionalFormatting>
  <conditionalFormatting sqref="A162">
    <cfRule type="containsText" dxfId="908" priority="44" operator="containsText" text="△">
      <formula>NOT(ISERROR(SEARCH("△",A162)))</formula>
    </cfRule>
  </conditionalFormatting>
  <conditionalFormatting sqref="A164">
    <cfRule type="containsText" dxfId="907" priority="43" operator="containsText" text="△">
      <formula>NOT(ISERROR(SEARCH("△",A164)))</formula>
    </cfRule>
  </conditionalFormatting>
  <conditionalFormatting sqref="A166">
    <cfRule type="containsText" dxfId="906" priority="42" operator="containsText" text="△">
      <formula>NOT(ISERROR(SEARCH("△",A166)))</formula>
    </cfRule>
  </conditionalFormatting>
  <conditionalFormatting sqref="A168">
    <cfRule type="containsText" dxfId="905" priority="41" operator="containsText" text="△">
      <formula>NOT(ISERROR(SEARCH("△",A168)))</formula>
    </cfRule>
  </conditionalFormatting>
  <conditionalFormatting sqref="A170">
    <cfRule type="containsText" dxfId="904" priority="40" operator="containsText" text="△">
      <formula>NOT(ISERROR(SEARCH("△",A170)))</formula>
    </cfRule>
  </conditionalFormatting>
  <conditionalFormatting sqref="A172">
    <cfRule type="containsText" dxfId="903" priority="39" operator="containsText" text="△">
      <formula>NOT(ISERROR(SEARCH("△",A172)))</formula>
    </cfRule>
  </conditionalFormatting>
  <conditionalFormatting sqref="A174">
    <cfRule type="containsText" dxfId="902" priority="38" operator="containsText" text="△">
      <formula>NOT(ISERROR(SEARCH("△",A174)))</formula>
    </cfRule>
  </conditionalFormatting>
  <conditionalFormatting sqref="A176">
    <cfRule type="containsText" dxfId="901" priority="37" operator="containsText" text="△">
      <formula>NOT(ISERROR(SEARCH("△",A176)))</formula>
    </cfRule>
  </conditionalFormatting>
  <conditionalFormatting sqref="A178">
    <cfRule type="containsText" dxfId="900" priority="36" operator="containsText" text="△">
      <formula>NOT(ISERROR(SEARCH("△",A178)))</formula>
    </cfRule>
  </conditionalFormatting>
  <conditionalFormatting sqref="A180">
    <cfRule type="containsText" dxfId="899" priority="35" operator="containsText" text="△">
      <formula>NOT(ISERROR(SEARCH("△",A180)))</formula>
    </cfRule>
  </conditionalFormatting>
  <conditionalFormatting sqref="A182">
    <cfRule type="containsText" dxfId="898" priority="33" operator="containsText" text="△">
      <formula>NOT(ISERROR(SEARCH("△",A182)))</formula>
    </cfRule>
  </conditionalFormatting>
  <conditionalFormatting sqref="A192:A221">
    <cfRule type="containsText" dxfId="897" priority="18" operator="containsText" text="Контрола">
      <formula>NOT(ISERROR(SEARCH("Контрола",A192)))</formula>
    </cfRule>
  </conditionalFormatting>
  <conditionalFormatting sqref="A193">
    <cfRule type="containsText" dxfId="896" priority="32" operator="containsText" text="△">
      <formula>NOT(ISERROR(SEARCH("△",A193)))</formula>
    </cfRule>
  </conditionalFormatting>
  <conditionalFormatting sqref="A195">
    <cfRule type="containsText" dxfId="895" priority="31" operator="containsText" text="△">
      <formula>NOT(ISERROR(SEARCH("△",A195)))</formula>
    </cfRule>
  </conditionalFormatting>
  <conditionalFormatting sqref="A197">
    <cfRule type="containsText" dxfId="894" priority="30" operator="containsText" text="△">
      <formula>NOT(ISERROR(SEARCH("△",A197)))</formula>
    </cfRule>
  </conditionalFormatting>
  <conditionalFormatting sqref="A199">
    <cfRule type="containsText" dxfId="893" priority="29" operator="containsText" text="△">
      <formula>NOT(ISERROR(SEARCH("△",A199)))</formula>
    </cfRule>
  </conditionalFormatting>
  <conditionalFormatting sqref="A201">
    <cfRule type="containsText" dxfId="892" priority="28" operator="containsText" text="△">
      <formula>NOT(ISERROR(SEARCH("△",A201)))</formula>
    </cfRule>
  </conditionalFormatting>
  <conditionalFormatting sqref="A203">
    <cfRule type="containsText" dxfId="891" priority="27" operator="containsText" text="△">
      <formula>NOT(ISERROR(SEARCH("△",A203)))</formula>
    </cfRule>
  </conditionalFormatting>
  <conditionalFormatting sqref="A205">
    <cfRule type="containsText" dxfId="890" priority="26" operator="containsText" text="△">
      <formula>NOT(ISERROR(SEARCH("△",A205)))</formula>
    </cfRule>
  </conditionalFormatting>
  <conditionalFormatting sqref="A207">
    <cfRule type="containsText" dxfId="889" priority="25" operator="containsText" text="△">
      <formula>NOT(ISERROR(SEARCH("△",A207)))</formula>
    </cfRule>
  </conditionalFormatting>
  <conditionalFormatting sqref="A209">
    <cfRule type="containsText" dxfId="888" priority="24" operator="containsText" text="△">
      <formula>NOT(ISERROR(SEARCH("△",A209)))</formula>
    </cfRule>
  </conditionalFormatting>
  <conditionalFormatting sqref="A211">
    <cfRule type="containsText" dxfId="887" priority="23" operator="containsText" text="△">
      <formula>NOT(ISERROR(SEARCH("△",A211)))</formula>
    </cfRule>
  </conditionalFormatting>
  <conditionalFormatting sqref="A213">
    <cfRule type="containsText" dxfId="886" priority="22" operator="containsText" text="△">
      <formula>NOT(ISERROR(SEARCH("△",A213)))</formula>
    </cfRule>
  </conditionalFormatting>
  <conditionalFormatting sqref="A215">
    <cfRule type="containsText" dxfId="885" priority="21" operator="containsText" text="△">
      <formula>NOT(ISERROR(SEARCH("△",A215)))</formula>
    </cfRule>
  </conditionalFormatting>
  <conditionalFormatting sqref="A217">
    <cfRule type="containsText" dxfId="884" priority="20" operator="containsText" text="△">
      <formula>NOT(ISERROR(SEARCH("△",A217)))</formula>
    </cfRule>
  </conditionalFormatting>
  <conditionalFormatting sqref="A219">
    <cfRule type="containsText" dxfId="883" priority="19" operator="containsText" text="△">
      <formula>NOT(ISERROR(SEARCH("△",A219)))</formula>
    </cfRule>
  </conditionalFormatting>
  <conditionalFormatting sqref="A221">
    <cfRule type="containsText" dxfId="882" priority="17" operator="containsText" text="△">
      <formula>NOT(ISERROR(SEARCH("△",A221)))</formula>
    </cfRule>
  </conditionalFormatting>
  <conditionalFormatting sqref="A231:A260">
    <cfRule type="containsText" dxfId="881" priority="2" operator="containsText" text="Контрола">
      <formula>NOT(ISERROR(SEARCH("Контрола",A231)))</formula>
    </cfRule>
  </conditionalFormatting>
  <conditionalFormatting sqref="A232">
    <cfRule type="containsText" dxfId="880" priority="16" operator="containsText" text="△">
      <formula>NOT(ISERROR(SEARCH("△",A232)))</formula>
    </cfRule>
  </conditionalFormatting>
  <conditionalFormatting sqref="A234">
    <cfRule type="containsText" dxfId="879" priority="15" operator="containsText" text="△">
      <formula>NOT(ISERROR(SEARCH("△",A234)))</formula>
    </cfRule>
  </conditionalFormatting>
  <conditionalFormatting sqref="A236">
    <cfRule type="containsText" dxfId="878" priority="14" operator="containsText" text="△">
      <formula>NOT(ISERROR(SEARCH("△",A236)))</formula>
    </cfRule>
  </conditionalFormatting>
  <conditionalFormatting sqref="A238">
    <cfRule type="containsText" dxfId="877" priority="13" operator="containsText" text="△">
      <formula>NOT(ISERROR(SEARCH("△",A238)))</formula>
    </cfRule>
  </conditionalFormatting>
  <conditionalFormatting sqref="A240">
    <cfRule type="containsText" dxfId="876" priority="12" operator="containsText" text="△">
      <formula>NOT(ISERROR(SEARCH("△",A240)))</formula>
    </cfRule>
  </conditionalFormatting>
  <conditionalFormatting sqref="A242">
    <cfRule type="containsText" dxfId="875" priority="11" operator="containsText" text="△">
      <formula>NOT(ISERROR(SEARCH("△",A242)))</formula>
    </cfRule>
  </conditionalFormatting>
  <conditionalFormatting sqref="A244">
    <cfRule type="containsText" dxfId="874" priority="10" operator="containsText" text="△">
      <formula>NOT(ISERROR(SEARCH("△",A244)))</formula>
    </cfRule>
  </conditionalFormatting>
  <conditionalFormatting sqref="A246">
    <cfRule type="containsText" dxfId="873" priority="9" operator="containsText" text="△">
      <formula>NOT(ISERROR(SEARCH("△",A246)))</formula>
    </cfRule>
  </conditionalFormatting>
  <conditionalFormatting sqref="A248">
    <cfRule type="containsText" dxfId="872" priority="8" operator="containsText" text="△">
      <formula>NOT(ISERROR(SEARCH("△",A248)))</formula>
    </cfRule>
  </conditionalFormatting>
  <conditionalFormatting sqref="A250">
    <cfRule type="containsText" dxfId="871" priority="7" operator="containsText" text="△">
      <formula>NOT(ISERROR(SEARCH("△",A250)))</formula>
    </cfRule>
  </conditionalFormatting>
  <conditionalFormatting sqref="A252">
    <cfRule type="containsText" dxfId="870" priority="6" operator="containsText" text="△">
      <formula>NOT(ISERROR(SEARCH("△",A252)))</formula>
    </cfRule>
  </conditionalFormatting>
  <conditionalFormatting sqref="A254">
    <cfRule type="containsText" dxfId="869" priority="5" operator="containsText" text="△">
      <formula>NOT(ISERROR(SEARCH("△",A254)))</formula>
    </cfRule>
  </conditionalFormatting>
  <conditionalFormatting sqref="A256">
    <cfRule type="containsText" dxfId="868" priority="4" operator="containsText" text="△">
      <formula>NOT(ISERROR(SEARCH("△",A256)))</formula>
    </cfRule>
  </conditionalFormatting>
  <conditionalFormatting sqref="A258">
    <cfRule type="containsText" dxfId="867" priority="3" operator="containsText" text="△">
      <formula>NOT(ISERROR(SEARCH("△",A258)))</formula>
    </cfRule>
  </conditionalFormatting>
  <conditionalFormatting sqref="A260">
    <cfRule type="containsText" dxfId="866"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2778C11F-EA71-44E7-935E-8ED6297590E5}">
          <x14:formula1>
            <xm:f>'Листа пословних процеса'!$C$7:$C$99</xm:f>
          </x14:formula1>
          <xm:sqref>C3:F3</xm:sqref>
        </x14:dataValidation>
        <x14:dataValidation type="list" allowBlank="1" showInputMessage="1" showErrorMessage="1" xr:uid="{18E84052-E98C-4B05-BBCA-F710F356B872}">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147D772F-5CC5-4602-BCB0-9AF5266020B1}">
          <x14:formula1>
            <xm:f>'Организационе јединице'!$B$3:$B$20</xm:f>
          </x14:formula1>
          <xm:sqref>C4:F4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008D6-E9FA-41B5-B8E8-A5C022767913}">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865" priority="50" operator="containsText" text="Контрола">
      <formula>NOT(ISERROR(SEARCH("Контрола",A36)))</formula>
    </cfRule>
  </conditionalFormatting>
  <conditionalFormatting sqref="A37">
    <cfRule type="containsText" dxfId="864" priority="64" operator="containsText" text="△">
      <formula>NOT(ISERROR(SEARCH("△",A37)))</formula>
    </cfRule>
  </conditionalFormatting>
  <conditionalFormatting sqref="A39">
    <cfRule type="containsText" dxfId="863" priority="63" operator="containsText" text="△">
      <formula>NOT(ISERROR(SEARCH("△",A39)))</formula>
    </cfRule>
  </conditionalFormatting>
  <conditionalFormatting sqref="A41">
    <cfRule type="containsText" dxfId="862" priority="62" operator="containsText" text="△">
      <formula>NOT(ISERROR(SEARCH("△",A41)))</formula>
    </cfRule>
  </conditionalFormatting>
  <conditionalFormatting sqref="A43">
    <cfRule type="containsText" dxfId="861" priority="61" operator="containsText" text="△">
      <formula>NOT(ISERROR(SEARCH("△",A43)))</formula>
    </cfRule>
  </conditionalFormatting>
  <conditionalFormatting sqref="A45">
    <cfRule type="containsText" dxfId="860" priority="60" operator="containsText" text="△">
      <formula>NOT(ISERROR(SEARCH("△",A45)))</formula>
    </cfRule>
  </conditionalFormatting>
  <conditionalFormatting sqref="A47">
    <cfRule type="containsText" dxfId="859" priority="59" operator="containsText" text="△">
      <formula>NOT(ISERROR(SEARCH("△",A47)))</formula>
    </cfRule>
  </conditionalFormatting>
  <conditionalFormatting sqref="A49">
    <cfRule type="containsText" dxfId="858" priority="58" operator="containsText" text="△">
      <formula>NOT(ISERROR(SEARCH("△",A49)))</formula>
    </cfRule>
  </conditionalFormatting>
  <conditionalFormatting sqref="A51">
    <cfRule type="containsText" dxfId="857" priority="57" operator="containsText" text="△">
      <formula>NOT(ISERROR(SEARCH("△",A51)))</formula>
    </cfRule>
  </conditionalFormatting>
  <conditionalFormatting sqref="A53">
    <cfRule type="containsText" dxfId="856" priority="56" operator="containsText" text="△">
      <formula>NOT(ISERROR(SEARCH("△",A53)))</formula>
    </cfRule>
  </conditionalFormatting>
  <conditionalFormatting sqref="A55">
    <cfRule type="containsText" dxfId="855" priority="55" operator="containsText" text="△">
      <formula>NOT(ISERROR(SEARCH("△",A55)))</formula>
    </cfRule>
  </conditionalFormatting>
  <conditionalFormatting sqref="A57">
    <cfRule type="containsText" dxfId="854" priority="54" operator="containsText" text="△">
      <formula>NOT(ISERROR(SEARCH("△",A57)))</formula>
    </cfRule>
  </conditionalFormatting>
  <conditionalFormatting sqref="A59">
    <cfRule type="containsText" dxfId="853" priority="53" operator="containsText" text="△">
      <formula>NOT(ISERROR(SEARCH("△",A59)))</formula>
    </cfRule>
  </conditionalFormatting>
  <conditionalFormatting sqref="A61">
    <cfRule type="containsText" dxfId="852" priority="52" operator="containsText" text="△">
      <formula>NOT(ISERROR(SEARCH("△",A61)))</formula>
    </cfRule>
  </conditionalFormatting>
  <conditionalFormatting sqref="A63">
    <cfRule type="containsText" dxfId="851" priority="51" operator="containsText" text="△">
      <formula>NOT(ISERROR(SEARCH("△",A63)))</formula>
    </cfRule>
  </conditionalFormatting>
  <conditionalFormatting sqref="A65">
    <cfRule type="containsText" dxfId="850" priority="49" operator="containsText" text="△">
      <formula>NOT(ISERROR(SEARCH("△",A65)))</formula>
    </cfRule>
  </conditionalFormatting>
  <conditionalFormatting sqref="A75:A104">
    <cfRule type="containsText" dxfId="849" priority="66" operator="containsText" text="Контрола">
      <formula>NOT(ISERROR(SEARCH("Контрола",A75)))</formula>
    </cfRule>
  </conditionalFormatting>
  <conditionalFormatting sqref="A76">
    <cfRule type="containsText" dxfId="848" priority="80" operator="containsText" text="△">
      <formula>NOT(ISERROR(SEARCH("△",A76)))</formula>
    </cfRule>
  </conditionalFormatting>
  <conditionalFormatting sqref="A78">
    <cfRule type="containsText" dxfId="847" priority="79" operator="containsText" text="△">
      <formula>NOT(ISERROR(SEARCH("△",A78)))</formula>
    </cfRule>
  </conditionalFormatting>
  <conditionalFormatting sqref="A80">
    <cfRule type="containsText" dxfId="846" priority="78" operator="containsText" text="△">
      <formula>NOT(ISERROR(SEARCH("△",A80)))</formula>
    </cfRule>
  </conditionalFormatting>
  <conditionalFormatting sqref="A82">
    <cfRule type="containsText" dxfId="845" priority="77" operator="containsText" text="△">
      <formula>NOT(ISERROR(SEARCH("△",A82)))</formula>
    </cfRule>
  </conditionalFormatting>
  <conditionalFormatting sqref="A84">
    <cfRule type="containsText" dxfId="844" priority="76" operator="containsText" text="△">
      <formula>NOT(ISERROR(SEARCH("△",A84)))</formula>
    </cfRule>
  </conditionalFormatting>
  <conditionalFormatting sqref="A86">
    <cfRule type="containsText" dxfId="843" priority="75" operator="containsText" text="△">
      <formula>NOT(ISERROR(SEARCH("△",A86)))</formula>
    </cfRule>
  </conditionalFormatting>
  <conditionalFormatting sqref="A88">
    <cfRule type="containsText" dxfId="842" priority="74" operator="containsText" text="△">
      <formula>NOT(ISERROR(SEARCH("△",A88)))</formula>
    </cfRule>
  </conditionalFormatting>
  <conditionalFormatting sqref="A90">
    <cfRule type="containsText" dxfId="841" priority="73" operator="containsText" text="△">
      <formula>NOT(ISERROR(SEARCH("△",A90)))</formula>
    </cfRule>
  </conditionalFormatting>
  <conditionalFormatting sqref="A92">
    <cfRule type="containsText" dxfId="840" priority="72" operator="containsText" text="△">
      <formula>NOT(ISERROR(SEARCH("△",A92)))</formula>
    </cfRule>
  </conditionalFormatting>
  <conditionalFormatting sqref="A94">
    <cfRule type="containsText" dxfId="839" priority="71" operator="containsText" text="△">
      <formula>NOT(ISERROR(SEARCH("△",A94)))</formula>
    </cfRule>
  </conditionalFormatting>
  <conditionalFormatting sqref="A96">
    <cfRule type="containsText" dxfId="838" priority="70" operator="containsText" text="△">
      <formula>NOT(ISERROR(SEARCH("△",A96)))</formula>
    </cfRule>
  </conditionalFormatting>
  <conditionalFormatting sqref="A98">
    <cfRule type="containsText" dxfId="837" priority="69" operator="containsText" text="△">
      <formula>NOT(ISERROR(SEARCH("△",A98)))</formula>
    </cfRule>
  </conditionalFormatting>
  <conditionalFormatting sqref="A100">
    <cfRule type="containsText" dxfId="836" priority="68" operator="containsText" text="△">
      <formula>NOT(ISERROR(SEARCH("△",A100)))</formula>
    </cfRule>
  </conditionalFormatting>
  <conditionalFormatting sqref="A102">
    <cfRule type="containsText" dxfId="835" priority="67" operator="containsText" text="△">
      <formula>NOT(ISERROR(SEARCH("△",A102)))</formula>
    </cfRule>
  </conditionalFormatting>
  <conditionalFormatting sqref="A104">
    <cfRule type="containsText" dxfId="834" priority="65" operator="containsText" text="△">
      <formula>NOT(ISERROR(SEARCH("△",A104)))</formula>
    </cfRule>
  </conditionalFormatting>
  <conditionalFormatting sqref="A114:A143">
    <cfRule type="containsText" dxfId="833" priority="82" operator="containsText" text="Контрола">
      <formula>NOT(ISERROR(SEARCH("Контрола",A114)))</formula>
    </cfRule>
  </conditionalFormatting>
  <conditionalFormatting sqref="A115">
    <cfRule type="containsText" dxfId="832" priority="96" operator="containsText" text="△">
      <formula>NOT(ISERROR(SEARCH("△",A115)))</formula>
    </cfRule>
  </conditionalFormatting>
  <conditionalFormatting sqref="A117">
    <cfRule type="containsText" dxfId="831" priority="95" operator="containsText" text="△">
      <formula>NOT(ISERROR(SEARCH("△",A117)))</formula>
    </cfRule>
  </conditionalFormatting>
  <conditionalFormatting sqref="A119">
    <cfRule type="containsText" dxfId="830" priority="94" operator="containsText" text="△">
      <formula>NOT(ISERROR(SEARCH("△",A119)))</formula>
    </cfRule>
  </conditionalFormatting>
  <conditionalFormatting sqref="A121">
    <cfRule type="containsText" dxfId="829" priority="93" operator="containsText" text="△">
      <formula>NOT(ISERROR(SEARCH("△",A121)))</formula>
    </cfRule>
  </conditionalFormatting>
  <conditionalFormatting sqref="A123">
    <cfRule type="containsText" dxfId="828" priority="92" operator="containsText" text="△">
      <formula>NOT(ISERROR(SEARCH("△",A123)))</formula>
    </cfRule>
  </conditionalFormatting>
  <conditionalFormatting sqref="A125">
    <cfRule type="containsText" dxfId="827" priority="91" operator="containsText" text="△">
      <formula>NOT(ISERROR(SEARCH("△",A125)))</formula>
    </cfRule>
  </conditionalFormatting>
  <conditionalFormatting sqref="A127">
    <cfRule type="containsText" dxfId="826" priority="90" operator="containsText" text="△">
      <formula>NOT(ISERROR(SEARCH("△",A127)))</formula>
    </cfRule>
  </conditionalFormatting>
  <conditionalFormatting sqref="A129">
    <cfRule type="containsText" dxfId="825" priority="89" operator="containsText" text="△">
      <formula>NOT(ISERROR(SEARCH("△",A129)))</formula>
    </cfRule>
  </conditionalFormatting>
  <conditionalFormatting sqref="A131">
    <cfRule type="containsText" dxfId="824" priority="88" operator="containsText" text="△">
      <formula>NOT(ISERROR(SEARCH("△",A131)))</formula>
    </cfRule>
  </conditionalFormatting>
  <conditionalFormatting sqref="A133">
    <cfRule type="containsText" dxfId="823" priority="87" operator="containsText" text="△">
      <formula>NOT(ISERROR(SEARCH("△",A133)))</formula>
    </cfRule>
  </conditionalFormatting>
  <conditionalFormatting sqref="A135">
    <cfRule type="containsText" dxfId="822" priority="86" operator="containsText" text="△">
      <formula>NOT(ISERROR(SEARCH("△",A135)))</formula>
    </cfRule>
  </conditionalFormatting>
  <conditionalFormatting sqref="A137">
    <cfRule type="containsText" dxfId="821" priority="85" operator="containsText" text="△">
      <formula>NOT(ISERROR(SEARCH("△",A137)))</formula>
    </cfRule>
  </conditionalFormatting>
  <conditionalFormatting sqref="A139">
    <cfRule type="containsText" dxfId="820" priority="84" operator="containsText" text="△">
      <formula>NOT(ISERROR(SEARCH("△",A139)))</formula>
    </cfRule>
  </conditionalFormatting>
  <conditionalFormatting sqref="A141">
    <cfRule type="containsText" dxfId="819" priority="83" operator="containsText" text="△">
      <formula>NOT(ISERROR(SEARCH("△",A141)))</formula>
    </cfRule>
  </conditionalFormatting>
  <conditionalFormatting sqref="A143">
    <cfRule type="containsText" dxfId="818" priority="81" operator="containsText" text="△">
      <formula>NOT(ISERROR(SEARCH("△",A143)))</formula>
    </cfRule>
  </conditionalFormatting>
  <conditionalFormatting sqref="A153:A182">
    <cfRule type="containsText" dxfId="817" priority="34" operator="containsText" text="Контрола">
      <formula>NOT(ISERROR(SEARCH("Контрола",A153)))</formula>
    </cfRule>
  </conditionalFormatting>
  <conditionalFormatting sqref="A154">
    <cfRule type="containsText" dxfId="816" priority="48" operator="containsText" text="△">
      <formula>NOT(ISERROR(SEARCH("△",A154)))</formula>
    </cfRule>
  </conditionalFormatting>
  <conditionalFormatting sqref="A156">
    <cfRule type="containsText" dxfId="815" priority="47" operator="containsText" text="△">
      <formula>NOT(ISERROR(SEARCH("△",A156)))</formula>
    </cfRule>
  </conditionalFormatting>
  <conditionalFormatting sqref="A158">
    <cfRule type="containsText" dxfId="814" priority="46" operator="containsText" text="△">
      <formula>NOT(ISERROR(SEARCH("△",A158)))</formula>
    </cfRule>
  </conditionalFormatting>
  <conditionalFormatting sqref="A160">
    <cfRule type="containsText" dxfId="813" priority="45" operator="containsText" text="△">
      <formula>NOT(ISERROR(SEARCH("△",A160)))</formula>
    </cfRule>
  </conditionalFormatting>
  <conditionalFormatting sqref="A162">
    <cfRule type="containsText" dxfId="812" priority="44" operator="containsText" text="△">
      <formula>NOT(ISERROR(SEARCH("△",A162)))</formula>
    </cfRule>
  </conditionalFormatting>
  <conditionalFormatting sqref="A164">
    <cfRule type="containsText" dxfId="811" priority="43" operator="containsText" text="△">
      <formula>NOT(ISERROR(SEARCH("△",A164)))</formula>
    </cfRule>
  </conditionalFormatting>
  <conditionalFormatting sqref="A166">
    <cfRule type="containsText" dxfId="810" priority="42" operator="containsText" text="△">
      <formula>NOT(ISERROR(SEARCH("△",A166)))</formula>
    </cfRule>
  </conditionalFormatting>
  <conditionalFormatting sqref="A168">
    <cfRule type="containsText" dxfId="809" priority="41" operator="containsText" text="△">
      <formula>NOT(ISERROR(SEARCH("△",A168)))</formula>
    </cfRule>
  </conditionalFormatting>
  <conditionalFormatting sqref="A170">
    <cfRule type="containsText" dxfId="808" priority="40" operator="containsText" text="△">
      <formula>NOT(ISERROR(SEARCH("△",A170)))</formula>
    </cfRule>
  </conditionalFormatting>
  <conditionalFormatting sqref="A172">
    <cfRule type="containsText" dxfId="807" priority="39" operator="containsText" text="△">
      <formula>NOT(ISERROR(SEARCH("△",A172)))</formula>
    </cfRule>
  </conditionalFormatting>
  <conditionalFormatting sqref="A174">
    <cfRule type="containsText" dxfId="806" priority="38" operator="containsText" text="△">
      <formula>NOT(ISERROR(SEARCH("△",A174)))</formula>
    </cfRule>
  </conditionalFormatting>
  <conditionalFormatting sqref="A176">
    <cfRule type="containsText" dxfId="805" priority="37" operator="containsText" text="△">
      <formula>NOT(ISERROR(SEARCH("△",A176)))</formula>
    </cfRule>
  </conditionalFormatting>
  <conditionalFormatting sqref="A178">
    <cfRule type="containsText" dxfId="804" priority="36" operator="containsText" text="△">
      <formula>NOT(ISERROR(SEARCH("△",A178)))</formula>
    </cfRule>
  </conditionalFormatting>
  <conditionalFormatting sqref="A180">
    <cfRule type="containsText" dxfId="803" priority="35" operator="containsText" text="△">
      <formula>NOT(ISERROR(SEARCH("△",A180)))</formula>
    </cfRule>
  </conditionalFormatting>
  <conditionalFormatting sqref="A182">
    <cfRule type="containsText" dxfId="802" priority="33" operator="containsText" text="△">
      <formula>NOT(ISERROR(SEARCH("△",A182)))</formula>
    </cfRule>
  </conditionalFormatting>
  <conditionalFormatting sqref="A192:A221">
    <cfRule type="containsText" dxfId="801" priority="18" operator="containsText" text="Контрола">
      <formula>NOT(ISERROR(SEARCH("Контрола",A192)))</formula>
    </cfRule>
  </conditionalFormatting>
  <conditionalFormatting sqref="A193">
    <cfRule type="containsText" dxfId="800" priority="32" operator="containsText" text="△">
      <formula>NOT(ISERROR(SEARCH("△",A193)))</formula>
    </cfRule>
  </conditionalFormatting>
  <conditionalFormatting sqref="A195">
    <cfRule type="containsText" dxfId="799" priority="31" operator="containsText" text="△">
      <formula>NOT(ISERROR(SEARCH("△",A195)))</formula>
    </cfRule>
  </conditionalFormatting>
  <conditionalFormatting sqref="A197">
    <cfRule type="containsText" dxfId="798" priority="30" operator="containsText" text="△">
      <formula>NOT(ISERROR(SEARCH("△",A197)))</formula>
    </cfRule>
  </conditionalFormatting>
  <conditionalFormatting sqref="A199">
    <cfRule type="containsText" dxfId="797" priority="29" operator="containsText" text="△">
      <formula>NOT(ISERROR(SEARCH("△",A199)))</formula>
    </cfRule>
  </conditionalFormatting>
  <conditionalFormatting sqref="A201">
    <cfRule type="containsText" dxfId="796" priority="28" operator="containsText" text="△">
      <formula>NOT(ISERROR(SEARCH("△",A201)))</formula>
    </cfRule>
  </conditionalFormatting>
  <conditionalFormatting sqref="A203">
    <cfRule type="containsText" dxfId="795" priority="27" operator="containsText" text="△">
      <formula>NOT(ISERROR(SEARCH("△",A203)))</formula>
    </cfRule>
  </conditionalFormatting>
  <conditionalFormatting sqref="A205">
    <cfRule type="containsText" dxfId="794" priority="26" operator="containsText" text="△">
      <formula>NOT(ISERROR(SEARCH("△",A205)))</formula>
    </cfRule>
  </conditionalFormatting>
  <conditionalFormatting sqref="A207">
    <cfRule type="containsText" dxfId="793" priority="25" operator="containsText" text="△">
      <formula>NOT(ISERROR(SEARCH("△",A207)))</formula>
    </cfRule>
  </conditionalFormatting>
  <conditionalFormatting sqref="A209">
    <cfRule type="containsText" dxfId="792" priority="24" operator="containsText" text="△">
      <formula>NOT(ISERROR(SEARCH("△",A209)))</formula>
    </cfRule>
  </conditionalFormatting>
  <conditionalFormatting sqref="A211">
    <cfRule type="containsText" dxfId="791" priority="23" operator="containsText" text="△">
      <formula>NOT(ISERROR(SEARCH("△",A211)))</formula>
    </cfRule>
  </conditionalFormatting>
  <conditionalFormatting sqref="A213">
    <cfRule type="containsText" dxfId="790" priority="22" operator="containsText" text="△">
      <formula>NOT(ISERROR(SEARCH("△",A213)))</formula>
    </cfRule>
  </conditionalFormatting>
  <conditionalFormatting sqref="A215">
    <cfRule type="containsText" dxfId="789" priority="21" operator="containsText" text="△">
      <formula>NOT(ISERROR(SEARCH("△",A215)))</formula>
    </cfRule>
  </conditionalFormatting>
  <conditionalFormatting sqref="A217">
    <cfRule type="containsText" dxfId="788" priority="20" operator="containsText" text="△">
      <formula>NOT(ISERROR(SEARCH("△",A217)))</formula>
    </cfRule>
  </conditionalFormatting>
  <conditionalFormatting sqref="A219">
    <cfRule type="containsText" dxfId="787" priority="19" operator="containsText" text="△">
      <formula>NOT(ISERROR(SEARCH("△",A219)))</formula>
    </cfRule>
  </conditionalFormatting>
  <conditionalFormatting sqref="A221">
    <cfRule type="containsText" dxfId="786" priority="17" operator="containsText" text="△">
      <formula>NOT(ISERROR(SEARCH("△",A221)))</formula>
    </cfRule>
  </conditionalFormatting>
  <conditionalFormatting sqref="A231:A260">
    <cfRule type="containsText" dxfId="785" priority="2" operator="containsText" text="Контрола">
      <formula>NOT(ISERROR(SEARCH("Контрола",A231)))</formula>
    </cfRule>
  </conditionalFormatting>
  <conditionalFormatting sqref="A232">
    <cfRule type="containsText" dxfId="784" priority="16" operator="containsText" text="△">
      <formula>NOT(ISERROR(SEARCH("△",A232)))</formula>
    </cfRule>
  </conditionalFormatting>
  <conditionalFormatting sqref="A234">
    <cfRule type="containsText" dxfId="783" priority="15" operator="containsText" text="△">
      <formula>NOT(ISERROR(SEARCH("△",A234)))</formula>
    </cfRule>
  </conditionalFormatting>
  <conditionalFormatting sqref="A236">
    <cfRule type="containsText" dxfId="782" priority="14" operator="containsText" text="△">
      <formula>NOT(ISERROR(SEARCH("△",A236)))</formula>
    </cfRule>
  </conditionalFormatting>
  <conditionalFormatting sqref="A238">
    <cfRule type="containsText" dxfId="781" priority="13" operator="containsText" text="△">
      <formula>NOT(ISERROR(SEARCH("△",A238)))</formula>
    </cfRule>
  </conditionalFormatting>
  <conditionalFormatting sqref="A240">
    <cfRule type="containsText" dxfId="780" priority="12" operator="containsText" text="△">
      <formula>NOT(ISERROR(SEARCH("△",A240)))</formula>
    </cfRule>
  </conditionalFormatting>
  <conditionalFormatting sqref="A242">
    <cfRule type="containsText" dxfId="779" priority="11" operator="containsText" text="△">
      <formula>NOT(ISERROR(SEARCH("△",A242)))</formula>
    </cfRule>
  </conditionalFormatting>
  <conditionalFormatting sqref="A244">
    <cfRule type="containsText" dxfId="778" priority="10" operator="containsText" text="△">
      <formula>NOT(ISERROR(SEARCH("△",A244)))</formula>
    </cfRule>
  </conditionalFormatting>
  <conditionalFormatting sqref="A246">
    <cfRule type="containsText" dxfId="777" priority="9" operator="containsText" text="△">
      <formula>NOT(ISERROR(SEARCH("△",A246)))</formula>
    </cfRule>
  </conditionalFormatting>
  <conditionalFormatting sqref="A248">
    <cfRule type="containsText" dxfId="776" priority="8" operator="containsText" text="△">
      <formula>NOT(ISERROR(SEARCH("△",A248)))</formula>
    </cfRule>
  </conditionalFormatting>
  <conditionalFormatting sqref="A250">
    <cfRule type="containsText" dxfId="775" priority="7" operator="containsText" text="△">
      <formula>NOT(ISERROR(SEARCH("△",A250)))</formula>
    </cfRule>
  </conditionalFormatting>
  <conditionalFormatting sqref="A252">
    <cfRule type="containsText" dxfId="774" priority="6" operator="containsText" text="△">
      <formula>NOT(ISERROR(SEARCH("△",A252)))</formula>
    </cfRule>
  </conditionalFormatting>
  <conditionalFormatting sqref="A254">
    <cfRule type="containsText" dxfId="773" priority="5" operator="containsText" text="△">
      <formula>NOT(ISERROR(SEARCH("△",A254)))</formula>
    </cfRule>
  </conditionalFormatting>
  <conditionalFormatting sqref="A256">
    <cfRule type="containsText" dxfId="772" priority="4" operator="containsText" text="△">
      <formula>NOT(ISERROR(SEARCH("△",A256)))</formula>
    </cfRule>
  </conditionalFormatting>
  <conditionalFormatting sqref="A258">
    <cfRule type="containsText" dxfId="771" priority="3" operator="containsText" text="△">
      <formula>NOT(ISERROR(SEARCH("△",A258)))</formula>
    </cfRule>
  </conditionalFormatting>
  <conditionalFormatting sqref="A260">
    <cfRule type="containsText" dxfId="770"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26637BBC-1435-46F3-AB76-8D279CC7CA5B}">
          <x14:formula1>
            <xm:f>'Организационе јединице'!$B$3:$B$20</xm:f>
          </x14:formula1>
          <xm:sqref>C4:F4</xm:sqref>
        </x14:dataValidation>
        <x14:dataValidation type="list" allowBlank="1" showInputMessage="1" showErrorMessage="1" xr:uid="{DE8CFD89-FA7D-4C5D-86E2-C832DDD0D128}">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BD3FDEC7-46A6-4099-870F-514C98B7F416}">
          <x14:formula1>
            <xm:f>'Листа пословних процеса'!$C$7:$C$99</xm:f>
          </x14:formula1>
          <xm:sqref>C3:F3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5719-06EC-4C1A-B9CA-B9B18E4331C0}">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769" priority="50" operator="containsText" text="Контрола">
      <formula>NOT(ISERROR(SEARCH("Контрола",A36)))</formula>
    </cfRule>
  </conditionalFormatting>
  <conditionalFormatting sqref="A37">
    <cfRule type="containsText" dxfId="768" priority="64" operator="containsText" text="△">
      <formula>NOT(ISERROR(SEARCH("△",A37)))</formula>
    </cfRule>
  </conditionalFormatting>
  <conditionalFormatting sqref="A39">
    <cfRule type="containsText" dxfId="767" priority="63" operator="containsText" text="△">
      <formula>NOT(ISERROR(SEARCH("△",A39)))</formula>
    </cfRule>
  </conditionalFormatting>
  <conditionalFormatting sqref="A41">
    <cfRule type="containsText" dxfId="766" priority="62" operator="containsText" text="△">
      <formula>NOT(ISERROR(SEARCH("△",A41)))</formula>
    </cfRule>
  </conditionalFormatting>
  <conditionalFormatting sqref="A43">
    <cfRule type="containsText" dxfId="765" priority="61" operator="containsText" text="△">
      <formula>NOT(ISERROR(SEARCH("△",A43)))</formula>
    </cfRule>
  </conditionalFormatting>
  <conditionalFormatting sqref="A45">
    <cfRule type="containsText" dxfId="764" priority="60" operator="containsText" text="△">
      <formula>NOT(ISERROR(SEARCH("△",A45)))</formula>
    </cfRule>
  </conditionalFormatting>
  <conditionalFormatting sqref="A47">
    <cfRule type="containsText" dxfId="763" priority="59" operator="containsText" text="△">
      <formula>NOT(ISERROR(SEARCH("△",A47)))</formula>
    </cfRule>
  </conditionalFormatting>
  <conditionalFormatting sqref="A49">
    <cfRule type="containsText" dxfId="762" priority="58" operator="containsText" text="△">
      <formula>NOT(ISERROR(SEARCH("△",A49)))</formula>
    </cfRule>
  </conditionalFormatting>
  <conditionalFormatting sqref="A51">
    <cfRule type="containsText" dxfId="761" priority="57" operator="containsText" text="△">
      <formula>NOT(ISERROR(SEARCH("△",A51)))</formula>
    </cfRule>
  </conditionalFormatting>
  <conditionalFormatting sqref="A53">
    <cfRule type="containsText" dxfId="760" priority="56" operator="containsText" text="△">
      <formula>NOT(ISERROR(SEARCH("△",A53)))</formula>
    </cfRule>
  </conditionalFormatting>
  <conditionalFormatting sqref="A55">
    <cfRule type="containsText" dxfId="759" priority="55" operator="containsText" text="△">
      <formula>NOT(ISERROR(SEARCH("△",A55)))</formula>
    </cfRule>
  </conditionalFormatting>
  <conditionalFormatting sqref="A57">
    <cfRule type="containsText" dxfId="758" priority="54" operator="containsText" text="△">
      <formula>NOT(ISERROR(SEARCH("△",A57)))</formula>
    </cfRule>
  </conditionalFormatting>
  <conditionalFormatting sqref="A59">
    <cfRule type="containsText" dxfId="757" priority="53" operator="containsText" text="△">
      <formula>NOT(ISERROR(SEARCH("△",A59)))</formula>
    </cfRule>
  </conditionalFormatting>
  <conditionalFormatting sqref="A61">
    <cfRule type="containsText" dxfId="756" priority="52" operator="containsText" text="△">
      <formula>NOT(ISERROR(SEARCH("△",A61)))</formula>
    </cfRule>
  </conditionalFormatting>
  <conditionalFormatting sqref="A63">
    <cfRule type="containsText" dxfId="755" priority="51" operator="containsText" text="△">
      <formula>NOT(ISERROR(SEARCH("△",A63)))</formula>
    </cfRule>
  </conditionalFormatting>
  <conditionalFormatting sqref="A65">
    <cfRule type="containsText" dxfId="754" priority="49" operator="containsText" text="△">
      <formula>NOT(ISERROR(SEARCH("△",A65)))</formula>
    </cfRule>
  </conditionalFormatting>
  <conditionalFormatting sqref="A75:A104">
    <cfRule type="containsText" dxfId="753" priority="66" operator="containsText" text="Контрола">
      <formula>NOT(ISERROR(SEARCH("Контрола",A75)))</formula>
    </cfRule>
  </conditionalFormatting>
  <conditionalFormatting sqref="A76">
    <cfRule type="containsText" dxfId="752" priority="80" operator="containsText" text="△">
      <formula>NOT(ISERROR(SEARCH("△",A76)))</formula>
    </cfRule>
  </conditionalFormatting>
  <conditionalFormatting sqref="A78">
    <cfRule type="containsText" dxfId="751" priority="79" operator="containsText" text="△">
      <formula>NOT(ISERROR(SEARCH("△",A78)))</formula>
    </cfRule>
  </conditionalFormatting>
  <conditionalFormatting sqref="A80">
    <cfRule type="containsText" dxfId="750" priority="78" operator="containsText" text="△">
      <formula>NOT(ISERROR(SEARCH("△",A80)))</formula>
    </cfRule>
  </conditionalFormatting>
  <conditionalFormatting sqref="A82">
    <cfRule type="containsText" dxfId="749" priority="77" operator="containsText" text="△">
      <formula>NOT(ISERROR(SEARCH("△",A82)))</formula>
    </cfRule>
  </conditionalFormatting>
  <conditionalFormatting sqref="A84">
    <cfRule type="containsText" dxfId="748" priority="76" operator="containsText" text="△">
      <formula>NOT(ISERROR(SEARCH("△",A84)))</formula>
    </cfRule>
  </conditionalFormatting>
  <conditionalFormatting sqref="A86">
    <cfRule type="containsText" dxfId="747" priority="75" operator="containsText" text="△">
      <formula>NOT(ISERROR(SEARCH("△",A86)))</formula>
    </cfRule>
  </conditionalFormatting>
  <conditionalFormatting sqref="A88">
    <cfRule type="containsText" dxfId="746" priority="74" operator="containsText" text="△">
      <formula>NOT(ISERROR(SEARCH("△",A88)))</formula>
    </cfRule>
  </conditionalFormatting>
  <conditionalFormatting sqref="A90">
    <cfRule type="containsText" dxfId="745" priority="73" operator="containsText" text="△">
      <formula>NOT(ISERROR(SEARCH("△",A90)))</formula>
    </cfRule>
  </conditionalFormatting>
  <conditionalFormatting sqref="A92">
    <cfRule type="containsText" dxfId="744" priority="72" operator="containsText" text="△">
      <formula>NOT(ISERROR(SEARCH("△",A92)))</formula>
    </cfRule>
  </conditionalFormatting>
  <conditionalFormatting sqref="A94">
    <cfRule type="containsText" dxfId="743" priority="71" operator="containsText" text="△">
      <formula>NOT(ISERROR(SEARCH("△",A94)))</formula>
    </cfRule>
  </conditionalFormatting>
  <conditionalFormatting sqref="A96">
    <cfRule type="containsText" dxfId="742" priority="70" operator="containsText" text="△">
      <formula>NOT(ISERROR(SEARCH("△",A96)))</formula>
    </cfRule>
  </conditionalFormatting>
  <conditionalFormatting sqref="A98">
    <cfRule type="containsText" dxfId="741" priority="69" operator="containsText" text="△">
      <formula>NOT(ISERROR(SEARCH("△",A98)))</formula>
    </cfRule>
  </conditionalFormatting>
  <conditionalFormatting sqref="A100">
    <cfRule type="containsText" dxfId="740" priority="68" operator="containsText" text="△">
      <formula>NOT(ISERROR(SEARCH("△",A100)))</formula>
    </cfRule>
  </conditionalFormatting>
  <conditionalFormatting sqref="A102">
    <cfRule type="containsText" dxfId="739" priority="67" operator="containsText" text="△">
      <formula>NOT(ISERROR(SEARCH("△",A102)))</formula>
    </cfRule>
  </conditionalFormatting>
  <conditionalFormatting sqref="A104">
    <cfRule type="containsText" dxfId="738" priority="65" operator="containsText" text="△">
      <formula>NOT(ISERROR(SEARCH("△",A104)))</formula>
    </cfRule>
  </conditionalFormatting>
  <conditionalFormatting sqref="A114:A143">
    <cfRule type="containsText" dxfId="737" priority="82" operator="containsText" text="Контрола">
      <formula>NOT(ISERROR(SEARCH("Контрола",A114)))</formula>
    </cfRule>
  </conditionalFormatting>
  <conditionalFormatting sqref="A115">
    <cfRule type="containsText" dxfId="736" priority="96" operator="containsText" text="△">
      <formula>NOT(ISERROR(SEARCH("△",A115)))</formula>
    </cfRule>
  </conditionalFormatting>
  <conditionalFormatting sqref="A117">
    <cfRule type="containsText" dxfId="735" priority="95" operator="containsText" text="△">
      <formula>NOT(ISERROR(SEARCH("△",A117)))</formula>
    </cfRule>
  </conditionalFormatting>
  <conditionalFormatting sqref="A119">
    <cfRule type="containsText" dxfId="734" priority="94" operator="containsText" text="△">
      <formula>NOT(ISERROR(SEARCH("△",A119)))</formula>
    </cfRule>
  </conditionalFormatting>
  <conditionalFormatting sqref="A121">
    <cfRule type="containsText" dxfId="733" priority="93" operator="containsText" text="△">
      <formula>NOT(ISERROR(SEARCH("△",A121)))</formula>
    </cfRule>
  </conditionalFormatting>
  <conditionalFormatting sqref="A123">
    <cfRule type="containsText" dxfId="732" priority="92" operator="containsText" text="△">
      <formula>NOT(ISERROR(SEARCH("△",A123)))</formula>
    </cfRule>
  </conditionalFormatting>
  <conditionalFormatting sqref="A125">
    <cfRule type="containsText" dxfId="731" priority="91" operator="containsText" text="△">
      <formula>NOT(ISERROR(SEARCH("△",A125)))</formula>
    </cfRule>
  </conditionalFormatting>
  <conditionalFormatting sqref="A127">
    <cfRule type="containsText" dxfId="730" priority="90" operator="containsText" text="△">
      <formula>NOT(ISERROR(SEARCH("△",A127)))</formula>
    </cfRule>
  </conditionalFormatting>
  <conditionalFormatting sqref="A129">
    <cfRule type="containsText" dxfId="729" priority="89" operator="containsText" text="△">
      <formula>NOT(ISERROR(SEARCH("△",A129)))</formula>
    </cfRule>
  </conditionalFormatting>
  <conditionalFormatting sqref="A131">
    <cfRule type="containsText" dxfId="728" priority="88" operator="containsText" text="△">
      <formula>NOT(ISERROR(SEARCH("△",A131)))</formula>
    </cfRule>
  </conditionalFormatting>
  <conditionalFormatting sqref="A133">
    <cfRule type="containsText" dxfId="727" priority="87" operator="containsText" text="△">
      <formula>NOT(ISERROR(SEARCH("△",A133)))</formula>
    </cfRule>
  </conditionalFormatting>
  <conditionalFormatting sqref="A135">
    <cfRule type="containsText" dxfId="726" priority="86" operator="containsText" text="△">
      <formula>NOT(ISERROR(SEARCH("△",A135)))</formula>
    </cfRule>
  </conditionalFormatting>
  <conditionalFormatting sqref="A137">
    <cfRule type="containsText" dxfId="725" priority="85" operator="containsText" text="△">
      <formula>NOT(ISERROR(SEARCH("△",A137)))</formula>
    </cfRule>
  </conditionalFormatting>
  <conditionalFormatting sqref="A139">
    <cfRule type="containsText" dxfId="724" priority="84" operator="containsText" text="△">
      <formula>NOT(ISERROR(SEARCH("△",A139)))</formula>
    </cfRule>
  </conditionalFormatting>
  <conditionalFormatting sqref="A141">
    <cfRule type="containsText" dxfId="723" priority="83" operator="containsText" text="△">
      <formula>NOT(ISERROR(SEARCH("△",A141)))</formula>
    </cfRule>
  </conditionalFormatting>
  <conditionalFormatting sqref="A143">
    <cfRule type="containsText" dxfId="722" priority="81" operator="containsText" text="△">
      <formula>NOT(ISERROR(SEARCH("△",A143)))</formula>
    </cfRule>
  </conditionalFormatting>
  <conditionalFormatting sqref="A153:A182">
    <cfRule type="containsText" dxfId="721" priority="34" operator="containsText" text="Контрола">
      <formula>NOT(ISERROR(SEARCH("Контрола",A153)))</formula>
    </cfRule>
  </conditionalFormatting>
  <conditionalFormatting sqref="A154">
    <cfRule type="containsText" dxfId="720" priority="48" operator="containsText" text="△">
      <formula>NOT(ISERROR(SEARCH("△",A154)))</formula>
    </cfRule>
  </conditionalFormatting>
  <conditionalFormatting sqref="A156">
    <cfRule type="containsText" dxfId="719" priority="47" operator="containsText" text="△">
      <formula>NOT(ISERROR(SEARCH("△",A156)))</formula>
    </cfRule>
  </conditionalFormatting>
  <conditionalFormatting sqref="A158">
    <cfRule type="containsText" dxfId="718" priority="46" operator="containsText" text="△">
      <formula>NOT(ISERROR(SEARCH("△",A158)))</formula>
    </cfRule>
  </conditionalFormatting>
  <conditionalFormatting sqref="A160">
    <cfRule type="containsText" dxfId="717" priority="45" operator="containsText" text="△">
      <formula>NOT(ISERROR(SEARCH("△",A160)))</formula>
    </cfRule>
  </conditionalFormatting>
  <conditionalFormatting sqref="A162">
    <cfRule type="containsText" dxfId="716" priority="44" operator="containsText" text="△">
      <formula>NOT(ISERROR(SEARCH("△",A162)))</formula>
    </cfRule>
  </conditionalFormatting>
  <conditionalFormatting sqref="A164">
    <cfRule type="containsText" dxfId="715" priority="43" operator="containsText" text="△">
      <formula>NOT(ISERROR(SEARCH("△",A164)))</formula>
    </cfRule>
  </conditionalFormatting>
  <conditionalFormatting sqref="A166">
    <cfRule type="containsText" dxfId="714" priority="42" operator="containsText" text="△">
      <formula>NOT(ISERROR(SEARCH("△",A166)))</formula>
    </cfRule>
  </conditionalFormatting>
  <conditionalFormatting sqref="A168">
    <cfRule type="containsText" dxfId="713" priority="41" operator="containsText" text="△">
      <formula>NOT(ISERROR(SEARCH("△",A168)))</formula>
    </cfRule>
  </conditionalFormatting>
  <conditionalFormatting sqref="A170">
    <cfRule type="containsText" dxfId="712" priority="40" operator="containsText" text="△">
      <formula>NOT(ISERROR(SEARCH("△",A170)))</formula>
    </cfRule>
  </conditionalFormatting>
  <conditionalFormatting sqref="A172">
    <cfRule type="containsText" dxfId="711" priority="39" operator="containsText" text="△">
      <formula>NOT(ISERROR(SEARCH("△",A172)))</formula>
    </cfRule>
  </conditionalFormatting>
  <conditionalFormatting sqref="A174">
    <cfRule type="containsText" dxfId="710" priority="38" operator="containsText" text="△">
      <formula>NOT(ISERROR(SEARCH("△",A174)))</formula>
    </cfRule>
  </conditionalFormatting>
  <conditionalFormatting sqref="A176">
    <cfRule type="containsText" dxfId="709" priority="37" operator="containsText" text="△">
      <formula>NOT(ISERROR(SEARCH("△",A176)))</formula>
    </cfRule>
  </conditionalFormatting>
  <conditionalFormatting sqref="A178">
    <cfRule type="containsText" dxfId="708" priority="36" operator="containsText" text="△">
      <formula>NOT(ISERROR(SEARCH("△",A178)))</formula>
    </cfRule>
  </conditionalFormatting>
  <conditionalFormatting sqref="A180">
    <cfRule type="containsText" dxfId="707" priority="35" operator="containsText" text="△">
      <formula>NOT(ISERROR(SEARCH("△",A180)))</formula>
    </cfRule>
  </conditionalFormatting>
  <conditionalFormatting sqref="A182">
    <cfRule type="containsText" dxfId="706" priority="33" operator="containsText" text="△">
      <formula>NOT(ISERROR(SEARCH("△",A182)))</formula>
    </cfRule>
  </conditionalFormatting>
  <conditionalFormatting sqref="A192:A221">
    <cfRule type="containsText" dxfId="705" priority="18" operator="containsText" text="Контрола">
      <formula>NOT(ISERROR(SEARCH("Контрола",A192)))</formula>
    </cfRule>
  </conditionalFormatting>
  <conditionalFormatting sqref="A193">
    <cfRule type="containsText" dxfId="704" priority="32" operator="containsText" text="△">
      <formula>NOT(ISERROR(SEARCH("△",A193)))</formula>
    </cfRule>
  </conditionalFormatting>
  <conditionalFormatting sqref="A195">
    <cfRule type="containsText" dxfId="703" priority="31" operator="containsText" text="△">
      <formula>NOT(ISERROR(SEARCH("△",A195)))</formula>
    </cfRule>
  </conditionalFormatting>
  <conditionalFormatting sqref="A197">
    <cfRule type="containsText" dxfId="702" priority="30" operator="containsText" text="△">
      <formula>NOT(ISERROR(SEARCH("△",A197)))</formula>
    </cfRule>
  </conditionalFormatting>
  <conditionalFormatting sqref="A199">
    <cfRule type="containsText" dxfId="701" priority="29" operator="containsText" text="△">
      <formula>NOT(ISERROR(SEARCH("△",A199)))</formula>
    </cfRule>
  </conditionalFormatting>
  <conditionalFormatting sqref="A201">
    <cfRule type="containsText" dxfId="700" priority="28" operator="containsText" text="△">
      <formula>NOT(ISERROR(SEARCH("△",A201)))</formula>
    </cfRule>
  </conditionalFormatting>
  <conditionalFormatting sqref="A203">
    <cfRule type="containsText" dxfId="699" priority="27" operator="containsText" text="△">
      <formula>NOT(ISERROR(SEARCH("△",A203)))</formula>
    </cfRule>
  </conditionalFormatting>
  <conditionalFormatting sqref="A205">
    <cfRule type="containsText" dxfId="698" priority="26" operator="containsText" text="△">
      <formula>NOT(ISERROR(SEARCH("△",A205)))</formula>
    </cfRule>
  </conditionalFormatting>
  <conditionalFormatting sqref="A207">
    <cfRule type="containsText" dxfId="697" priority="25" operator="containsText" text="△">
      <formula>NOT(ISERROR(SEARCH("△",A207)))</formula>
    </cfRule>
  </conditionalFormatting>
  <conditionalFormatting sqref="A209">
    <cfRule type="containsText" dxfId="696" priority="24" operator="containsText" text="△">
      <formula>NOT(ISERROR(SEARCH("△",A209)))</formula>
    </cfRule>
  </conditionalFormatting>
  <conditionalFormatting sqref="A211">
    <cfRule type="containsText" dxfId="695" priority="23" operator="containsText" text="△">
      <formula>NOT(ISERROR(SEARCH("△",A211)))</formula>
    </cfRule>
  </conditionalFormatting>
  <conditionalFormatting sqref="A213">
    <cfRule type="containsText" dxfId="694" priority="22" operator="containsText" text="△">
      <formula>NOT(ISERROR(SEARCH("△",A213)))</formula>
    </cfRule>
  </conditionalFormatting>
  <conditionalFormatting sqref="A215">
    <cfRule type="containsText" dxfId="693" priority="21" operator="containsText" text="△">
      <formula>NOT(ISERROR(SEARCH("△",A215)))</formula>
    </cfRule>
  </conditionalFormatting>
  <conditionalFormatting sqref="A217">
    <cfRule type="containsText" dxfId="692" priority="20" operator="containsText" text="△">
      <formula>NOT(ISERROR(SEARCH("△",A217)))</formula>
    </cfRule>
  </conditionalFormatting>
  <conditionalFormatting sqref="A219">
    <cfRule type="containsText" dxfId="691" priority="19" operator="containsText" text="△">
      <formula>NOT(ISERROR(SEARCH("△",A219)))</formula>
    </cfRule>
  </conditionalFormatting>
  <conditionalFormatting sqref="A221">
    <cfRule type="containsText" dxfId="690" priority="17" operator="containsText" text="△">
      <formula>NOT(ISERROR(SEARCH("△",A221)))</formula>
    </cfRule>
  </conditionalFormatting>
  <conditionalFormatting sqref="A231:A260">
    <cfRule type="containsText" dxfId="689" priority="2" operator="containsText" text="Контрола">
      <formula>NOT(ISERROR(SEARCH("Контрола",A231)))</formula>
    </cfRule>
  </conditionalFormatting>
  <conditionalFormatting sqref="A232">
    <cfRule type="containsText" dxfId="688" priority="16" operator="containsText" text="△">
      <formula>NOT(ISERROR(SEARCH("△",A232)))</formula>
    </cfRule>
  </conditionalFormatting>
  <conditionalFormatting sqref="A234">
    <cfRule type="containsText" dxfId="687" priority="15" operator="containsText" text="△">
      <formula>NOT(ISERROR(SEARCH("△",A234)))</formula>
    </cfRule>
  </conditionalFormatting>
  <conditionalFormatting sqref="A236">
    <cfRule type="containsText" dxfId="686" priority="14" operator="containsText" text="△">
      <formula>NOT(ISERROR(SEARCH("△",A236)))</formula>
    </cfRule>
  </conditionalFormatting>
  <conditionalFormatting sqref="A238">
    <cfRule type="containsText" dxfId="685" priority="13" operator="containsText" text="△">
      <formula>NOT(ISERROR(SEARCH("△",A238)))</formula>
    </cfRule>
  </conditionalFormatting>
  <conditionalFormatting sqref="A240">
    <cfRule type="containsText" dxfId="684" priority="12" operator="containsText" text="△">
      <formula>NOT(ISERROR(SEARCH("△",A240)))</formula>
    </cfRule>
  </conditionalFormatting>
  <conditionalFormatting sqref="A242">
    <cfRule type="containsText" dxfId="683" priority="11" operator="containsText" text="△">
      <formula>NOT(ISERROR(SEARCH("△",A242)))</formula>
    </cfRule>
  </conditionalFormatting>
  <conditionalFormatting sqref="A244">
    <cfRule type="containsText" dxfId="682" priority="10" operator="containsText" text="△">
      <formula>NOT(ISERROR(SEARCH("△",A244)))</formula>
    </cfRule>
  </conditionalFormatting>
  <conditionalFormatting sqref="A246">
    <cfRule type="containsText" dxfId="681" priority="9" operator="containsText" text="△">
      <formula>NOT(ISERROR(SEARCH("△",A246)))</formula>
    </cfRule>
  </conditionalFormatting>
  <conditionalFormatting sqref="A248">
    <cfRule type="containsText" dxfId="680" priority="8" operator="containsText" text="△">
      <formula>NOT(ISERROR(SEARCH("△",A248)))</formula>
    </cfRule>
  </conditionalFormatting>
  <conditionalFormatting sqref="A250">
    <cfRule type="containsText" dxfId="679" priority="7" operator="containsText" text="△">
      <formula>NOT(ISERROR(SEARCH("△",A250)))</formula>
    </cfRule>
  </conditionalFormatting>
  <conditionalFormatting sqref="A252">
    <cfRule type="containsText" dxfId="678" priority="6" operator="containsText" text="△">
      <formula>NOT(ISERROR(SEARCH("△",A252)))</formula>
    </cfRule>
  </conditionalFormatting>
  <conditionalFormatting sqref="A254">
    <cfRule type="containsText" dxfId="677" priority="5" operator="containsText" text="△">
      <formula>NOT(ISERROR(SEARCH("△",A254)))</formula>
    </cfRule>
  </conditionalFormatting>
  <conditionalFormatting sqref="A256">
    <cfRule type="containsText" dxfId="676" priority="4" operator="containsText" text="△">
      <formula>NOT(ISERROR(SEARCH("△",A256)))</formula>
    </cfRule>
  </conditionalFormatting>
  <conditionalFormatting sqref="A258">
    <cfRule type="containsText" dxfId="675" priority="3" operator="containsText" text="△">
      <formula>NOT(ISERROR(SEARCH("△",A258)))</formula>
    </cfRule>
  </conditionalFormatting>
  <conditionalFormatting sqref="A260">
    <cfRule type="containsText" dxfId="674"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80B96A9-8C24-48E3-8668-7F878890FDC4}">
          <x14:formula1>
            <xm:f>'Листа пословних процеса'!$C$7:$C$99</xm:f>
          </x14:formula1>
          <xm:sqref>C3:F3</xm:sqref>
        </x14:dataValidation>
        <x14:dataValidation type="list" allowBlank="1" showInputMessage="1" showErrorMessage="1" xr:uid="{C0DA24B5-79E2-42F5-98B0-F43B54C77732}">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D7787D47-CC90-4FCE-AC1C-B22D1B667CF0}">
          <x14:formula1>
            <xm:f>'Организационе јединице'!$B$3:$B$20</xm:f>
          </x14:formula1>
          <xm:sqref>C4:F4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D994B-110F-4BDD-9B4E-C68BD48932D3}">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673" priority="50" operator="containsText" text="Контрола">
      <formula>NOT(ISERROR(SEARCH("Контрола",A36)))</formula>
    </cfRule>
  </conditionalFormatting>
  <conditionalFormatting sqref="A37">
    <cfRule type="containsText" dxfId="672" priority="64" operator="containsText" text="△">
      <formula>NOT(ISERROR(SEARCH("△",A37)))</formula>
    </cfRule>
  </conditionalFormatting>
  <conditionalFormatting sqref="A39">
    <cfRule type="containsText" dxfId="671" priority="63" operator="containsText" text="△">
      <formula>NOT(ISERROR(SEARCH("△",A39)))</formula>
    </cfRule>
  </conditionalFormatting>
  <conditionalFormatting sqref="A41">
    <cfRule type="containsText" dxfId="670" priority="62" operator="containsText" text="△">
      <formula>NOT(ISERROR(SEARCH("△",A41)))</formula>
    </cfRule>
  </conditionalFormatting>
  <conditionalFormatting sqref="A43">
    <cfRule type="containsText" dxfId="669" priority="61" operator="containsText" text="△">
      <formula>NOT(ISERROR(SEARCH("△",A43)))</formula>
    </cfRule>
  </conditionalFormatting>
  <conditionalFormatting sqref="A45">
    <cfRule type="containsText" dxfId="668" priority="60" operator="containsText" text="△">
      <formula>NOT(ISERROR(SEARCH("△",A45)))</formula>
    </cfRule>
  </conditionalFormatting>
  <conditionalFormatting sqref="A47">
    <cfRule type="containsText" dxfId="667" priority="59" operator="containsText" text="△">
      <formula>NOT(ISERROR(SEARCH("△",A47)))</formula>
    </cfRule>
  </conditionalFormatting>
  <conditionalFormatting sqref="A49">
    <cfRule type="containsText" dxfId="666" priority="58" operator="containsText" text="△">
      <formula>NOT(ISERROR(SEARCH("△",A49)))</formula>
    </cfRule>
  </conditionalFormatting>
  <conditionalFormatting sqref="A51">
    <cfRule type="containsText" dxfId="665" priority="57" operator="containsText" text="△">
      <formula>NOT(ISERROR(SEARCH("△",A51)))</formula>
    </cfRule>
  </conditionalFormatting>
  <conditionalFormatting sqref="A53">
    <cfRule type="containsText" dxfId="664" priority="56" operator="containsText" text="△">
      <formula>NOT(ISERROR(SEARCH("△",A53)))</formula>
    </cfRule>
  </conditionalFormatting>
  <conditionalFormatting sqref="A55">
    <cfRule type="containsText" dxfId="663" priority="55" operator="containsText" text="△">
      <formula>NOT(ISERROR(SEARCH("△",A55)))</formula>
    </cfRule>
  </conditionalFormatting>
  <conditionalFormatting sqref="A57">
    <cfRule type="containsText" dxfId="662" priority="54" operator="containsText" text="△">
      <formula>NOT(ISERROR(SEARCH("△",A57)))</formula>
    </cfRule>
  </conditionalFormatting>
  <conditionalFormatting sqref="A59">
    <cfRule type="containsText" dxfId="661" priority="53" operator="containsText" text="△">
      <formula>NOT(ISERROR(SEARCH("△",A59)))</formula>
    </cfRule>
  </conditionalFormatting>
  <conditionalFormatting sqref="A61">
    <cfRule type="containsText" dxfId="660" priority="52" operator="containsText" text="△">
      <formula>NOT(ISERROR(SEARCH("△",A61)))</formula>
    </cfRule>
  </conditionalFormatting>
  <conditionalFormatting sqref="A63">
    <cfRule type="containsText" dxfId="659" priority="51" operator="containsText" text="△">
      <formula>NOT(ISERROR(SEARCH("△",A63)))</formula>
    </cfRule>
  </conditionalFormatting>
  <conditionalFormatting sqref="A65">
    <cfRule type="containsText" dxfId="658" priority="49" operator="containsText" text="△">
      <formula>NOT(ISERROR(SEARCH("△",A65)))</formula>
    </cfRule>
  </conditionalFormatting>
  <conditionalFormatting sqref="A75:A104">
    <cfRule type="containsText" dxfId="657" priority="66" operator="containsText" text="Контрола">
      <formula>NOT(ISERROR(SEARCH("Контрола",A75)))</formula>
    </cfRule>
  </conditionalFormatting>
  <conditionalFormatting sqref="A76">
    <cfRule type="containsText" dxfId="656" priority="80" operator="containsText" text="△">
      <formula>NOT(ISERROR(SEARCH("△",A76)))</formula>
    </cfRule>
  </conditionalFormatting>
  <conditionalFormatting sqref="A78">
    <cfRule type="containsText" dxfId="655" priority="79" operator="containsText" text="△">
      <formula>NOT(ISERROR(SEARCH("△",A78)))</formula>
    </cfRule>
  </conditionalFormatting>
  <conditionalFormatting sqref="A80">
    <cfRule type="containsText" dxfId="654" priority="78" operator="containsText" text="△">
      <formula>NOT(ISERROR(SEARCH("△",A80)))</formula>
    </cfRule>
  </conditionalFormatting>
  <conditionalFormatting sqref="A82">
    <cfRule type="containsText" dxfId="653" priority="77" operator="containsText" text="△">
      <formula>NOT(ISERROR(SEARCH("△",A82)))</formula>
    </cfRule>
  </conditionalFormatting>
  <conditionalFormatting sqref="A84">
    <cfRule type="containsText" dxfId="652" priority="76" operator="containsText" text="△">
      <formula>NOT(ISERROR(SEARCH("△",A84)))</formula>
    </cfRule>
  </conditionalFormatting>
  <conditionalFormatting sqref="A86">
    <cfRule type="containsText" dxfId="651" priority="75" operator="containsText" text="△">
      <formula>NOT(ISERROR(SEARCH("△",A86)))</formula>
    </cfRule>
  </conditionalFormatting>
  <conditionalFormatting sqref="A88">
    <cfRule type="containsText" dxfId="650" priority="74" operator="containsText" text="△">
      <formula>NOT(ISERROR(SEARCH("△",A88)))</formula>
    </cfRule>
  </conditionalFormatting>
  <conditionalFormatting sqref="A90">
    <cfRule type="containsText" dxfId="649" priority="73" operator="containsText" text="△">
      <formula>NOT(ISERROR(SEARCH("△",A90)))</formula>
    </cfRule>
  </conditionalFormatting>
  <conditionalFormatting sqref="A92">
    <cfRule type="containsText" dxfId="648" priority="72" operator="containsText" text="△">
      <formula>NOT(ISERROR(SEARCH("△",A92)))</formula>
    </cfRule>
  </conditionalFormatting>
  <conditionalFormatting sqref="A94">
    <cfRule type="containsText" dxfId="647" priority="71" operator="containsText" text="△">
      <formula>NOT(ISERROR(SEARCH("△",A94)))</formula>
    </cfRule>
  </conditionalFormatting>
  <conditionalFormatting sqref="A96">
    <cfRule type="containsText" dxfId="646" priority="70" operator="containsText" text="△">
      <formula>NOT(ISERROR(SEARCH("△",A96)))</formula>
    </cfRule>
  </conditionalFormatting>
  <conditionalFormatting sqref="A98">
    <cfRule type="containsText" dxfId="645" priority="69" operator="containsText" text="△">
      <formula>NOT(ISERROR(SEARCH("△",A98)))</formula>
    </cfRule>
  </conditionalFormatting>
  <conditionalFormatting sqref="A100">
    <cfRule type="containsText" dxfId="644" priority="68" operator="containsText" text="△">
      <formula>NOT(ISERROR(SEARCH("△",A100)))</formula>
    </cfRule>
  </conditionalFormatting>
  <conditionalFormatting sqref="A102">
    <cfRule type="containsText" dxfId="643" priority="67" operator="containsText" text="△">
      <formula>NOT(ISERROR(SEARCH("△",A102)))</formula>
    </cfRule>
  </conditionalFormatting>
  <conditionalFormatting sqref="A104">
    <cfRule type="containsText" dxfId="642" priority="65" operator="containsText" text="△">
      <formula>NOT(ISERROR(SEARCH("△",A104)))</formula>
    </cfRule>
  </conditionalFormatting>
  <conditionalFormatting sqref="A114:A143">
    <cfRule type="containsText" dxfId="641" priority="82" operator="containsText" text="Контрола">
      <formula>NOT(ISERROR(SEARCH("Контрола",A114)))</formula>
    </cfRule>
  </conditionalFormatting>
  <conditionalFormatting sqref="A115">
    <cfRule type="containsText" dxfId="640" priority="96" operator="containsText" text="△">
      <formula>NOT(ISERROR(SEARCH("△",A115)))</formula>
    </cfRule>
  </conditionalFormatting>
  <conditionalFormatting sqref="A117">
    <cfRule type="containsText" dxfId="639" priority="95" operator="containsText" text="△">
      <formula>NOT(ISERROR(SEARCH("△",A117)))</formula>
    </cfRule>
  </conditionalFormatting>
  <conditionalFormatting sqref="A119">
    <cfRule type="containsText" dxfId="638" priority="94" operator="containsText" text="△">
      <formula>NOT(ISERROR(SEARCH("△",A119)))</formula>
    </cfRule>
  </conditionalFormatting>
  <conditionalFormatting sqref="A121">
    <cfRule type="containsText" dxfId="637" priority="93" operator="containsText" text="△">
      <formula>NOT(ISERROR(SEARCH("△",A121)))</formula>
    </cfRule>
  </conditionalFormatting>
  <conditionalFormatting sqref="A123">
    <cfRule type="containsText" dxfId="636" priority="92" operator="containsText" text="△">
      <formula>NOT(ISERROR(SEARCH("△",A123)))</formula>
    </cfRule>
  </conditionalFormatting>
  <conditionalFormatting sqref="A125">
    <cfRule type="containsText" dxfId="635" priority="91" operator="containsText" text="△">
      <formula>NOT(ISERROR(SEARCH("△",A125)))</formula>
    </cfRule>
  </conditionalFormatting>
  <conditionalFormatting sqref="A127">
    <cfRule type="containsText" dxfId="634" priority="90" operator="containsText" text="△">
      <formula>NOT(ISERROR(SEARCH("△",A127)))</formula>
    </cfRule>
  </conditionalFormatting>
  <conditionalFormatting sqref="A129">
    <cfRule type="containsText" dxfId="633" priority="89" operator="containsText" text="△">
      <formula>NOT(ISERROR(SEARCH("△",A129)))</formula>
    </cfRule>
  </conditionalFormatting>
  <conditionalFormatting sqref="A131">
    <cfRule type="containsText" dxfId="632" priority="88" operator="containsText" text="△">
      <formula>NOT(ISERROR(SEARCH("△",A131)))</formula>
    </cfRule>
  </conditionalFormatting>
  <conditionalFormatting sqref="A133">
    <cfRule type="containsText" dxfId="631" priority="87" operator="containsText" text="△">
      <formula>NOT(ISERROR(SEARCH("△",A133)))</formula>
    </cfRule>
  </conditionalFormatting>
  <conditionalFormatting sqref="A135">
    <cfRule type="containsText" dxfId="630" priority="86" operator="containsText" text="△">
      <formula>NOT(ISERROR(SEARCH("△",A135)))</formula>
    </cfRule>
  </conditionalFormatting>
  <conditionalFormatting sqref="A137">
    <cfRule type="containsText" dxfId="629" priority="85" operator="containsText" text="△">
      <formula>NOT(ISERROR(SEARCH("△",A137)))</formula>
    </cfRule>
  </conditionalFormatting>
  <conditionalFormatting sqref="A139">
    <cfRule type="containsText" dxfId="628" priority="84" operator="containsText" text="△">
      <formula>NOT(ISERROR(SEARCH("△",A139)))</formula>
    </cfRule>
  </conditionalFormatting>
  <conditionalFormatting sqref="A141">
    <cfRule type="containsText" dxfId="627" priority="83" operator="containsText" text="△">
      <formula>NOT(ISERROR(SEARCH("△",A141)))</formula>
    </cfRule>
  </conditionalFormatting>
  <conditionalFormatting sqref="A143">
    <cfRule type="containsText" dxfId="626" priority="81" operator="containsText" text="△">
      <formula>NOT(ISERROR(SEARCH("△",A143)))</formula>
    </cfRule>
  </conditionalFormatting>
  <conditionalFormatting sqref="A153:A182">
    <cfRule type="containsText" dxfId="625" priority="34" operator="containsText" text="Контрола">
      <formula>NOT(ISERROR(SEARCH("Контрола",A153)))</formula>
    </cfRule>
  </conditionalFormatting>
  <conditionalFormatting sqref="A154">
    <cfRule type="containsText" dxfId="624" priority="48" operator="containsText" text="△">
      <formula>NOT(ISERROR(SEARCH("△",A154)))</formula>
    </cfRule>
  </conditionalFormatting>
  <conditionalFormatting sqref="A156">
    <cfRule type="containsText" dxfId="623" priority="47" operator="containsText" text="△">
      <formula>NOT(ISERROR(SEARCH("△",A156)))</formula>
    </cfRule>
  </conditionalFormatting>
  <conditionalFormatting sqref="A158">
    <cfRule type="containsText" dxfId="622" priority="46" operator="containsText" text="△">
      <formula>NOT(ISERROR(SEARCH("△",A158)))</formula>
    </cfRule>
  </conditionalFormatting>
  <conditionalFormatting sqref="A160">
    <cfRule type="containsText" dxfId="621" priority="45" operator="containsText" text="△">
      <formula>NOT(ISERROR(SEARCH("△",A160)))</formula>
    </cfRule>
  </conditionalFormatting>
  <conditionalFormatting sqref="A162">
    <cfRule type="containsText" dxfId="620" priority="44" operator="containsText" text="△">
      <formula>NOT(ISERROR(SEARCH("△",A162)))</formula>
    </cfRule>
  </conditionalFormatting>
  <conditionalFormatting sqref="A164">
    <cfRule type="containsText" dxfId="619" priority="43" operator="containsText" text="△">
      <formula>NOT(ISERROR(SEARCH("△",A164)))</formula>
    </cfRule>
  </conditionalFormatting>
  <conditionalFormatting sqref="A166">
    <cfRule type="containsText" dxfId="618" priority="42" operator="containsText" text="△">
      <formula>NOT(ISERROR(SEARCH("△",A166)))</formula>
    </cfRule>
  </conditionalFormatting>
  <conditionalFormatting sqref="A168">
    <cfRule type="containsText" dxfId="617" priority="41" operator="containsText" text="△">
      <formula>NOT(ISERROR(SEARCH("△",A168)))</formula>
    </cfRule>
  </conditionalFormatting>
  <conditionalFormatting sqref="A170">
    <cfRule type="containsText" dxfId="616" priority="40" operator="containsText" text="△">
      <formula>NOT(ISERROR(SEARCH("△",A170)))</formula>
    </cfRule>
  </conditionalFormatting>
  <conditionalFormatting sqref="A172">
    <cfRule type="containsText" dxfId="615" priority="39" operator="containsText" text="△">
      <formula>NOT(ISERROR(SEARCH("△",A172)))</formula>
    </cfRule>
  </conditionalFormatting>
  <conditionalFormatting sqref="A174">
    <cfRule type="containsText" dxfId="614" priority="38" operator="containsText" text="△">
      <formula>NOT(ISERROR(SEARCH("△",A174)))</formula>
    </cfRule>
  </conditionalFormatting>
  <conditionalFormatting sqref="A176">
    <cfRule type="containsText" dxfId="613" priority="37" operator="containsText" text="△">
      <formula>NOT(ISERROR(SEARCH("△",A176)))</formula>
    </cfRule>
  </conditionalFormatting>
  <conditionalFormatting sqref="A178">
    <cfRule type="containsText" dxfId="612" priority="36" operator="containsText" text="△">
      <formula>NOT(ISERROR(SEARCH("△",A178)))</formula>
    </cfRule>
  </conditionalFormatting>
  <conditionalFormatting sqref="A180">
    <cfRule type="containsText" dxfId="611" priority="35" operator="containsText" text="△">
      <formula>NOT(ISERROR(SEARCH("△",A180)))</formula>
    </cfRule>
  </conditionalFormatting>
  <conditionalFormatting sqref="A182">
    <cfRule type="containsText" dxfId="610" priority="33" operator="containsText" text="△">
      <formula>NOT(ISERROR(SEARCH("△",A182)))</formula>
    </cfRule>
  </conditionalFormatting>
  <conditionalFormatting sqref="A192:A221">
    <cfRule type="containsText" dxfId="609" priority="18" operator="containsText" text="Контрола">
      <formula>NOT(ISERROR(SEARCH("Контрола",A192)))</formula>
    </cfRule>
  </conditionalFormatting>
  <conditionalFormatting sqref="A193">
    <cfRule type="containsText" dxfId="608" priority="32" operator="containsText" text="△">
      <formula>NOT(ISERROR(SEARCH("△",A193)))</formula>
    </cfRule>
  </conditionalFormatting>
  <conditionalFormatting sqref="A195">
    <cfRule type="containsText" dxfId="607" priority="31" operator="containsText" text="△">
      <formula>NOT(ISERROR(SEARCH("△",A195)))</formula>
    </cfRule>
  </conditionalFormatting>
  <conditionalFormatting sqref="A197">
    <cfRule type="containsText" dxfId="606" priority="30" operator="containsText" text="△">
      <formula>NOT(ISERROR(SEARCH("△",A197)))</formula>
    </cfRule>
  </conditionalFormatting>
  <conditionalFormatting sqref="A199">
    <cfRule type="containsText" dxfId="605" priority="29" operator="containsText" text="△">
      <formula>NOT(ISERROR(SEARCH("△",A199)))</formula>
    </cfRule>
  </conditionalFormatting>
  <conditionalFormatting sqref="A201">
    <cfRule type="containsText" dxfId="604" priority="28" operator="containsText" text="△">
      <formula>NOT(ISERROR(SEARCH("△",A201)))</formula>
    </cfRule>
  </conditionalFormatting>
  <conditionalFormatting sqref="A203">
    <cfRule type="containsText" dxfId="603" priority="27" operator="containsText" text="△">
      <formula>NOT(ISERROR(SEARCH("△",A203)))</formula>
    </cfRule>
  </conditionalFormatting>
  <conditionalFormatting sqref="A205">
    <cfRule type="containsText" dxfId="602" priority="26" operator="containsText" text="△">
      <formula>NOT(ISERROR(SEARCH("△",A205)))</formula>
    </cfRule>
  </conditionalFormatting>
  <conditionalFormatting sqref="A207">
    <cfRule type="containsText" dxfId="601" priority="25" operator="containsText" text="△">
      <formula>NOT(ISERROR(SEARCH("△",A207)))</formula>
    </cfRule>
  </conditionalFormatting>
  <conditionalFormatting sqref="A209">
    <cfRule type="containsText" dxfId="600" priority="24" operator="containsText" text="△">
      <formula>NOT(ISERROR(SEARCH("△",A209)))</formula>
    </cfRule>
  </conditionalFormatting>
  <conditionalFormatting sqref="A211">
    <cfRule type="containsText" dxfId="599" priority="23" operator="containsText" text="△">
      <formula>NOT(ISERROR(SEARCH("△",A211)))</formula>
    </cfRule>
  </conditionalFormatting>
  <conditionalFormatting sqref="A213">
    <cfRule type="containsText" dxfId="598" priority="22" operator="containsText" text="△">
      <formula>NOT(ISERROR(SEARCH("△",A213)))</formula>
    </cfRule>
  </conditionalFormatting>
  <conditionalFormatting sqref="A215">
    <cfRule type="containsText" dxfId="597" priority="21" operator="containsText" text="△">
      <formula>NOT(ISERROR(SEARCH("△",A215)))</formula>
    </cfRule>
  </conditionalFormatting>
  <conditionalFormatting sqref="A217">
    <cfRule type="containsText" dxfId="596" priority="20" operator="containsText" text="△">
      <formula>NOT(ISERROR(SEARCH("△",A217)))</formula>
    </cfRule>
  </conditionalFormatting>
  <conditionalFormatting sqref="A219">
    <cfRule type="containsText" dxfId="595" priority="19" operator="containsText" text="△">
      <formula>NOT(ISERROR(SEARCH("△",A219)))</formula>
    </cfRule>
  </conditionalFormatting>
  <conditionalFormatting sqref="A221">
    <cfRule type="containsText" dxfId="594" priority="17" operator="containsText" text="△">
      <formula>NOT(ISERROR(SEARCH("△",A221)))</formula>
    </cfRule>
  </conditionalFormatting>
  <conditionalFormatting sqref="A231:A260">
    <cfRule type="containsText" dxfId="593" priority="2" operator="containsText" text="Контрола">
      <formula>NOT(ISERROR(SEARCH("Контрола",A231)))</formula>
    </cfRule>
  </conditionalFormatting>
  <conditionalFormatting sqref="A232">
    <cfRule type="containsText" dxfId="592" priority="16" operator="containsText" text="△">
      <formula>NOT(ISERROR(SEARCH("△",A232)))</formula>
    </cfRule>
  </conditionalFormatting>
  <conditionalFormatting sqref="A234">
    <cfRule type="containsText" dxfId="591" priority="15" operator="containsText" text="△">
      <formula>NOT(ISERROR(SEARCH("△",A234)))</formula>
    </cfRule>
  </conditionalFormatting>
  <conditionalFormatting sqref="A236">
    <cfRule type="containsText" dxfId="590" priority="14" operator="containsText" text="△">
      <formula>NOT(ISERROR(SEARCH("△",A236)))</formula>
    </cfRule>
  </conditionalFormatting>
  <conditionalFormatting sqref="A238">
    <cfRule type="containsText" dxfId="589" priority="13" operator="containsText" text="△">
      <formula>NOT(ISERROR(SEARCH("△",A238)))</formula>
    </cfRule>
  </conditionalFormatting>
  <conditionalFormatting sqref="A240">
    <cfRule type="containsText" dxfId="588" priority="12" operator="containsText" text="△">
      <formula>NOT(ISERROR(SEARCH("△",A240)))</formula>
    </cfRule>
  </conditionalFormatting>
  <conditionalFormatting sqref="A242">
    <cfRule type="containsText" dxfId="587" priority="11" operator="containsText" text="△">
      <formula>NOT(ISERROR(SEARCH("△",A242)))</formula>
    </cfRule>
  </conditionalFormatting>
  <conditionalFormatting sqref="A244">
    <cfRule type="containsText" dxfId="586" priority="10" operator="containsText" text="△">
      <formula>NOT(ISERROR(SEARCH("△",A244)))</formula>
    </cfRule>
  </conditionalFormatting>
  <conditionalFormatting sqref="A246">
    <cfRule type="containsText" dxfId="585" priority="9" operator="containsText" text="△">
      <formula>NOT(ISERROR(SEARCH("△",A246)))</formula>
    </cfRule>
  </conditionalFormatting>
  <conditionalFormatting sqref="A248">
    <cfRule type="containsText" dxfId="584" priority="8" operator="containsText" text="△">
      <formula>NOT(ISERROR(SEARCH("△",A248)))</formula>
    </cfRule>
  </conditionalFormatting>
  <conditionalFormatting sqref="A250">
    <cfRule type="containsText" dxfId="583" priority="7" operator="containsText" text="△">
      <formula>NOT(ISERROR(SEARCH("△",A250)))</formula>
    </cfRule>
  </conditionalFormatting>
  <conditionalFormatting sqref="A252">
    <cfRule type="containsText" dxfId="582" priority="6" operator="containsText" text="△">
      <formula>NOT(ISERROR(SEARCH("△",A252)))</formula>
    </cfRule>
  </conditionalFormatting>
  <conditionalFormatting sqref="A254">
    <cfRule type="containsText" dxfId="581" priority="5" operator="containsText" text="△">
      <formula>NOT(ISERROR(SEARCH("△",A254)))</formula>
    </cfRule>
  </conditionalFormatting>
  <conditionalFormatting sqref="A256">
    <cfRule type="containsText" dxfId="580" priority="4" operator="containsText" text="△">
      <formula>NOT(ISERROR(SEARCH("△",A256)))</formula>
    </cfRule>
  </conditionalFormatting>
  <conditionalFormatting sqref="A258">
    <cfRule type="containsText" dxfId="579" priority="3" operator="containsText" text="△">
      <formula>NOT(ISERROR(SEARCH("△",A258)))</formula>
    </cfRule>
  </conditionalFormatting>
  <conditionalFormatting sqref="A260">
    <cfRule type="containsText" dxfId="578"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8F2A529B-8AD0-4B7B-B8E3-CA07DE5D566F}">
          <x14:formula1>
            <xm:f>'Организационе јединице'!$B$3:$B$20</xm:f>
          </x14:formula1>
          <xm:sqref>C4:F4</xm:sqref>
        </x14:dataValidation>
        <x14:dataValidation type="list" allowBlank="1" showInputMessage="1" showErrorMessage="1" xr:uid="{368030AA-9F82-4973-811C-35460FB47091}">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9226E9B9-C64C-40BD-A340-E105095F1F22}">
          <x14:formula1>
            <xm:f>'Листа пословних процеса'!$C$7:$C$99</xm:f>
          </x14:formula1>
          <xm:sqref>C3:F3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06AC8-EEFF-4730-BF1E-83967B4D78D9}">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577" priority="50" operator="containsText" text="Контрола">
      <formula>NOT(ISERROR(SEARCH("Контрола",A36)))</formula>
    </cfRule>
  </conditionalFormatting>
  <conditionalFormatting sqref="A37">
    <cfRule type="containsText" dxfId="576" priority="64" operator="containsText" text="△">
      <formula>NOT(ISERROR(SEARCH("△",A37)))</formula>
    </cfRule>
  </conditionalFormatting>
  <conditionalFormatting sqref="A39">
    <cfRule type="containsText" dxfId="575" priority="63" operator="containsText" text="△">
      <formula>NOT(ISERROR(SEARCH("△",A39)))</formula>
    </cfRule>
  </conditionalFormatting>
  <conditionalFormatting sqref="A41">
    <cfRule type="containsText" dxfId="574" priority="62" operator="containsText" text="△">
      <formula>NOT(ISERROR(SEARCH("△",A41)))</formula>
    </cfRule>
  </conditionalFormatting>
  <conditionalFormatting sqref="A43">
    <cfRule type="containsText" dxfId="573" priority="61" operator="containsText" text="△">
      <formula>NOT(ISERROR(SEARCH("△",A43)))</formula>
    </cfRule>
  </conditionalFormatting>
  <conditionalFormatting sqref="A45">
    <cfRule type="containsText" dxfId="572" priority="60" operator="containsText" text="△">
      <formula>NOT(ISERROR(SEARCH("△",A45)))</formula>
    </cfRule>
  </conditionalFormatting>
  <conditionalFormatting sqref="A47">
    <cfRule type="containsText" dxfId="571" priority="59" operator="containsText" text="△">
      <formula>NOT(ISERROR(SEARCH("△",A47)))</formula>
    </cfRule>
  </conditionalFormatting>
  <conditionalFormatting sqref="A49">
    <cfRule type="containsText" dxfId="570" priority="58" operator="containsText" text="△">
      <formula>NOT(ISERROR(SEARCH("△",A49)))</formula>
    </cfRule>
  </conditionalFormatting>
  <conditionalFormatting sqref="A51">
    <cfRule type="containsText" dxfId="569" priority="57" operator="containsText" text="△">
      <formula>NOT(ISERROR(SEARCH("△",A51)))</formula>
    </cfRule>
  </conditionalFormatting>
  <conditionalFormatting sqref="A53">
    <cfRule type="containsText" dxfId="568" priority="56" operator="containsText" text="△">
      <formula>NOT(ISERROR(SEARCH("△",A53)))</formula>
    </cfRule>
  </conditionalFormatting>
  <conditionalFormatting sqref="A55">
    <cfRule type="containsText" dxfId="567" priority="55" operator="containsText" text="△">
      <formula>NOT(ISERROR(SEARCH("△",A55)))</formula>
    </cfRule>
  </conditionalFormatting>
  <conditionalFormatting sqref="A57">
    <cfRule type="containsText" dxfId="566" priority="54" operator="containsText" text="△">
      <formula>NOT(ISERROR(SEARCH("△",A57)))</formula>
    </cfRule>
  </conditionalFormatting>
  <conditionalFormatting sqref="A59">
    <cfRule type="containsText" dxfId="565" priority="53" operator="containsText" text="△">
      <formula>NOT(ISERROR(SEARCH("△",A59)))</formula>
    </cfRule>
  </conditionalFormatting>
  <conditionalFormatting sqref="A61">
    <cfRule type="containsText" dxfId="564" priority="52" operator="containsText" text="△">
      <formula>NOT(ISERROR(SEARCH("△",A61)))</formula>
    </cfRule>
  </conditionalFormatting>
  <conditionalFormatting sqref="A63">
    <cfRule type="containsText" dxfId="563" priority="51" operator="containsText" text="△">
      <formula>NOT(ISERROR(SEARCH("△",A63)))</formula>
    </cfRule>
  </conditionalFormatting>
  <conditionalFormatting sqref="A65">
    <cfRule type="containsText" dxfId="562" priority="49" operator="containsText" text="△">
      <formula>NOT(ISERROR(SEARCH("△",A65)))</formula>
    </cfRule>
  </conditionalFormatting>
  <conditionalFormatting sqref="A75:A104">
    <cfRule type="containsText" dxfId="561" priority="66" operator="containsText" text="Контрола">
      <formula>NOT(ISERROR(SEARCH("Контрола",A75)))</formula>
    </cfRule>
  </conditionalFormatting>
  <conditionalFormatting sqref="A76">
    <cfRule type="containsText" dxfId="560" priority="80" operator="containsText" text="△">
      <formula>NOT(ISERROR(SEARCH("△",A76)))</formula>
    </cfRule>
  </conditionalFormatting>
  <conditionalFormatting sqref="A78">
    <cfRule type="containsText" dxfId="559" priority="79" operator="containsText" text="△">
      <formula>NOT(ISERROR(SEARCH("△",A78)))</formula>
    </cfRule>
  </conditionalFormatting>
  <conditionalFormatting sqref="A80">
    <cfRule type="containsText" dxfId="558" priority="78" operator="containsText" text="△">
      <formula>NOT(ISERROR(SEARCH("△",A80)))</formula>
    </cfRule>
  </conditionalFormatting>
  <conditionalFormatting sqref="A82">
    <cfRule type="containsText" dxfId="557" priority="77" operator="containsText" text="△">
      <formula>NOT(ISERROR(SEARCH("△",A82)))</formula>
    </cfRule>
  </conditionalFormatting>
  <conditionalFormatting sqref="A84">
    <cfRule type="containsText" dxfId="556" priority="76" operator="containsText" text="△">
      <formula>NOT(ISERROR(SEARCH("△",A84)))</formula>
    </cfRule>
  </conditionalFormatting>
  <conditionalFormatting sqref="A86">
    <cfRule type="containsText" dxfId="555" priority="75" operator="containsText" text="△">
      <formula>NOT(ISERROR(SEARCH("△",A86)))</formula>
    </cfRule>
  </conditionalFormatting>
  <conditionalFormatting sqref="A88">
    <cfRule type="containsText" dxfId="554" priority="74" operator="containsText" text="△">
      <formula>NOT(ISERROR(SEARCH("△",A88)))</formula>
    </cfRule>
  </conditionalFormatting>
  <conditionalFormatting sqref="A90">
    <cfRule type="containsText" dxfId="553" priority="73" operator="containsText" text="△">
      <formula>NOT(ISERROR(SEARCH("△",A90)))</formula>
    </cfRule>
  </conditionalFormatting>
  <conditionalFormatting sqref="A92">
    <cfRule type="containsText" dxfId="552" priority="72" operator="containsText" text="△">
      <formula>NOT(ISERROR(SEARCH("△",A92)))</formula>
    </cfRule>
  </conditionalFormatting>
  <conditionalFormatting sqref="A94">
    <cfRule type="containsText" dxfId="551" priority="71" operator="containsText" text="△">
      <formula>NOT(ISERROR(SEARCH("△",A94)))</formula>
    </cfRule>
  </conditionalFormatting>
  <conditionalFormatting sqref="A96">
    <cfRule type="containsText" dxfId="550" priority="70" operator="containsText" text="△">
      <formula>NOT(ISERROR(SEARCH("△",A96)))</formula>
    </cfRule>
  </conditionalFormatting>
  <conditionalFormatting sqref="A98">
    <cfRule type="containsText" dxfId="549" priority="69" operator="containsText" text="△">
      <formula>NOT(ISERROR(SEARCH("△",A98)))</formula>
    </cfRule>
  </conditionalFormatting>
  <conditionalFormatting sqref="A100">
    <cfRule type="containsText" dxfId="548" priority="68" operator="containsText" text="△">
      <formula>NOT(ISERROR(SEARCH("△",A100)))</formula>
    </cfRule>
  </conditionalFormatting>
  <conditionalFormatting sqref="A102">
    <cfRule type="containsText" dxfId="547" priority="67" operator="containsText" text="△">
      <formula>NOT(ISERROR(SEARCH("△",A102)))</formula>
    </cfRule>
  </conditionalFormatting>
  <conditionalFormatting sqref="A104">
    <cfRule type="containsText" dxfId="546" priority="65" operator="containsText" text="△">
      <formula>NOT(ISERROR(SEARCH("△",A104)))</formula>
    </cfRule>
  </conditionalFormatting>
  <conditionalFormatting sqref="A114:A143">
    <cfRule type="containsText" dxfId="545" priority="82" operator="containsText" text="Контрола">
      <formula>NOT(ISERROR(SEARCH("Контрола",A114)))</formula>
    </cfRule>
  </conditionalFormatting>
  <conditionalFormatting sqref="A115">
    <cfRule type="containsText" dxfId="544" priority="96" operator="containsText" text="△">
      <formula>NOT(ISERROR(SEARCH("△",A115)))</formula>
    </cfRule>
  </conditionalFormatting>
  <conditionalFormatting sqref="A117">
    <cfRule type="containsText" dxfId="543" priority="95" operator="containsText" text="△">
      <formula>NOT(ISERROR(SEARCH("△",A117)))</formula>
    </cfRule>
  </conditionalFormatting>
  <conditionalFormatting sqref="A119">
    <cfRule type="containsText" dxfId="542" priority="94" operator="containsText" text="△">
      <formula>NOT(ISERROR(SEARCH("△",A119)))</formula>
    </cfRule>
  </conditionalFormatting>
  <conditionalFormatting sqref="A121">
    <cfRule type="containsText" dxfId="541" priority="93" operator="containsText" text="△">
      <formula>NOT(ISERROR(SEARCH("△",A121)))</formula>
    </cfRule>
  </conditionalFormatting>
  <conditionalFormatting sqref="A123">
    <cfRule type="containsText" dxfId="540" priority="92" operator="containsText" text="△">
      <formula>NOT(ISERROR(SEARCH("△",A123)))</formula>
    </cfRule>
  </conditionalFormatting>
  <conditionalFormatting sqref="A125">
    <cfRule type="containsText" dxfId="539" priority="91" operator="containsText" text="△">
      <formula>NOT(ISERROR(SEARCH("△",A125)))</formula>
    </cfRule>
  </conditionalFormatting>
  <conditionalFormatting sqref="A127">
    <cfRule type="containsText" dxfId="538" priority="90" operator="containsText" text="△">
      <formula>NOT(ISERROR(SEARCH("△",A127)))</formula>
    </cfRule>
  </conditionalFormatting>
  <conditionalFormatting sqref="A129">
    <cfRule type="containsText" dxfId="537" priority="89" operator="containsText" text="△">
      <formula>NOT(ISERROR(SEARCH("△",A129)))</formula>
    </cfRule>
  </conditionalFormatting>
  <conditionalFormatting sqref="A131">
    <cfRule type="containsText" dxfId="536" priority="88" operator="containsText" text="△">
      <formula>NOT(ISERROR(SEARCH("△",A131)))</formula>
    </cfRule>
  </conditionalFormatting>
  <conditionalFormatting sqref="A133">
    <cfRule type="containsText" dxfId="535" priority="87" operator="containsText" text="△">
      <formula>NOT(ISERROR(SEARCH("△",A133)))</formula>
    </cfRule>
  </conditionalFormatting>
  <conditionalFormatting sqref="A135">
    <cfRule type="containsText" dxfId="534" priority="86" operator="containsText" text="△">
      <formula>NOT(ISERROR(SEARCH("△",A135)))</formula>
    </cfRule>
  </conditionalFormatting>
  <conditionalFormatting sqref="A137">
    <cfRule type="containsText" dxfId="533" priority="85" operator="containsText" text="△">
      <formula>NOT(ISERROR(SEARCH("△",A137)))</formula>
    </cfRule>
  </conditionalFormatting>
  <conditionalFormatting sqref="A139">
    <cfRule type="containsText" dxfId="532" priority="84" operator="containsText" text="△">
      <formula>NOT(ISERROR(SEARCH("△",A139)))</formula>
    </cfRule>
  </conditionalFormatting>
  <conditionalFormatting sqref="A141">
    <cfRule type="containsText" dxfId="531" priority="83" operator="containsText" text="△">
      <formula>NOT(ISERROR(SEARCH("△",A141)))</formula>
    </cfRule>
  </conditionalFormatting>
  <conditionalFormatting sqref="A143">
    <cfRule type="containsText" dxfId="530" priority="81" operator="containsText" text="△">
      <formula>NOT(ISERROR(SEARCH("△",A143)))</formula>
    </cfRule>
  </conditionalFormatting>
  <conditionalFormatting sqref="A153:A182">
    <cfRule type="containsText" dxfId="529" priority="34" operator="containsText" text="Контрола">
      <formula>NOT(ISERROR(SEARCH("Контрола",A153)))</formula>
    </cfRule>
  </conditionalFormatting>
  <conditionalFormatting sqref="A154">
    <cfRule type="containsText" dxfId="528" priority="48" operator="containsText" text="△">
      <formula>NOT(ISERROR(SEARCH("△",A154)))</formula>
    </cfRule>
  </conditionalFormatting>
  <conditionalFormatting sqref="A156">
    <cfRule type="containsText" dxfId="527" priority="47" operator="containsText" text="△">
      <formula>NOT(ISERROR(SEARCH("△",A156)))</formula>
    </cfRule>
  </conditionalFormatting>
  <conditionalFormatting sqref="A158">
    <cfRule type="containsText" dxfId="526" priority="46" operator="containsText" text="△">
      <formula>NOT(ISERROR(SEARCH("△",A158)))</formula>
    </cfRule>
  </conditionalFormatting>
  <conditionalFormatting sqref="A160">
    <cfRule type="containsText" dxfId="525" priority="45" operator="containsText" text="△">
      <formula>NOT(ISERROR(SEARCH("△",A160)))</formula>
    </cfRule>
  </conditionalFormatting>
  <conditionalFormatting sqref="A162">
    <cfRule type="containsText" dxfId="524" priority="44" operator="containsText" text="△">
      <formula>NOT(ISERROR(SEARCH("△",A162)))</formula>
    </cfRule>
  </conditionalFormatting>
  <conditionalFormatting sqref="A164">
    <cfRule type="containsText" dxfId="523" priority="43" operator="containsText" text="△">
      <formula>NOT(ISERROR(SEARCH("△",A164)))</formula>
    </cfRule>
  </conditionalFormatting>
  <conditionalFormatting sqref="A166">
    <cfRule type="containsText" dxfId="522" priority="42" operator="containsText" text="△">
      <formula>NOT(ISERROR(SEARCH("△",A166)))</formula>
    </cfRule>
  </conditionalFormatting>
  <conditionalFormatting sqref="A168">
    <cfRule type="containsText" dxfId="521" priority="41" operator="containsText" text="△">
      <formula>NOT(ISERROR(SEARCH("△",A168)))</formula>
    </cfRule>
  </conditionalFormatting>
  <conditionalFormatting sqref="A170">
    <cfRule type="containsText" dxfId="520" priority="40" operator="containsText" text="△">
      <formula>NOT(ISERROR(SEARCH("△",A170)))</formula>
    </cfRule>
  </conditionalFormatting>
  <conditionalFormatting sqref="A172">
    <cfRule type="containsText" dxfId="519" priority="39" operator="containsText" text="△">
      <formula>NOT(ISERROR(SEARCH("△",A172)))</formula>
    </cfRule>
  </conditionalFormatting>
  <conditionalFormatting sqref="A174">
    <cfRule type="containsText" dxfId="518" priority="38" operator="containsText" text="△">
      <formula>NOT(ISERROR(SEARCH("△",A174)))</formula>
    </cfRule>
  </conditionalFormatting>
  <conditionalFormatting sqref="A176">
    <cfRule type="containsText" dxfId="517" priority="37" operator="containsText" text="△">
      <formula>NOT(ISERROR(SEARCH("△",A176)))</formula>
    </cfRule>
  </conditionalFormatting>
  <conditionalFormatting sqref="A178">
    <cfRule type="containsText" dxfId="516" priority="36" operator="containsText" text="△">
      <formula>NOT(ISERROR(SEARCH("△",A178)))</formula>
    </cfRule>
  </conditionalFormatting>
  <conditionalFormatting sqref="A180">
    <cfRule type="containsText" dxfId="515" priority="35" operator="containsText" text="△">
      <formula>NOT(ISERROR(SEARCH("△",A180)))</formula>
    </cfRule>
  </conditionalFormatting>
  <conditionalFormatting sqref="A182">
    <cfRule type="containsText" dxfId="514" priority="33" operator="containsText" text="△">
      <formula>NOT(ISERROR(SEARCH("△",A182)))</formula>
    </cfRule>
  </conditionalFormatting>
  <conditionalFormatting sqref="A192:A221">
    <cfRule type="containsText" dxfId="513" priority="18" operator="containsText" text="Контрола">
      <formula>NOT(ISERROR(SEARCH("Контрола",A192)))</formula>
    </cfRule>
  </conditionalFormatting>
  <conditionalFormatting sqref="A193">
    <cfRule type="containsText" dxfId="512" priority="32" operator="containsText" text="△">
      <formula>NOT(ISERROR(SEARCH("△",A193)))</formula>
    </cfRule>
  </conditionalFormatting>
  <conditionalFormatting sqref="A195">
    <cfRule type="containsText" dxfId="511" priority="31" operator="containsText" text="△">
      <formula>NOT(ISERROR(SEARCH("△",A195)))</formula>
    </cfRule>
  </conditionalFormatting>
  <conditionalFormatting sqref="A197">
    <cfRule type="containsText" dxfId="510" priority="30" operator="containsText" text="△">
      <formula>NOT(ISERROR(SEARCH("△",A197)))</formula>
    </cfRule>
  </conditionalFormatting>
  <conditionalFormatting sqref="A199">
    <cfRule type="containsText" dxfId="509" priority="29" operator="containsText" text="△">
      <formula>NOT(ISERROR(SEARCH("△",A199)))</formula>
    </cfRule>
  </conditionalFormatting>
  <conditionalFormatting sqref="A201">
    <cfRule type="containsText" dxfId="508" priority="28" operator="containsText" text="△">
      <formula>NOT(ISERROR(SEARCH("△",A201)))</formula>
    </cfRule>
  </conditionalFormatting>
  <conditionalFormatting sqref="A203">
    <cfRule type="containsText" dxfId="507" priority="27" operator="containsText" text="△">
      <formula>NOT(ISERROR(SEARCH("△",A203)))</formula>
    </cfRule>
  </conditionalFormatting>
  <conditionalFormatting sqref="A205">
    <cfRule type="containsText" dxfId="506" priority="26" operator="containsText" text="△">
      <formula>NOT(ISERROR(SEARCH("△",A205)))</formula>
    </cfRule>
  </conditionalFormatting>
  <conditionalFormatting sqref="A207">
    <cfRule type="containsText" dxfId="505" priority="25" operator="containsText" text="△">
      <formula>NOT(ISERROR(SEARCH("△",A207)))</formula>
    </cfRule>
  </conditionalFormatting>
  <conditionalFormatting sqref="A209">
    <cfRule type="containsText" dxfId="504" priority="24" operator="containsText" text="△">
      <formula>NOT(ISERROR(SEARCH("△",A209)))</formula>
    </cfRule>
  </conditionalFormatting>
  <conditionalFormatting sqref="A211">
    <cfRule type="containsText" dxfId="503" priority="23" operator="containsText" text="△">
      <formula>NOT(ISERROR(SEARCH("△",A211)))</formula>
    </cfRule>
  </conditionalFormatting>
  <conditionalFormatting sqref="A213">
    <cfRule type="containsText" dxfId="502" priority="22" operator="containsText" text="△">
      <formula>NOT(ISERROR(SEARCH("△",A213)))</formula>
    </cfRule>
  </conditionalFormatting>
  <conditionalFormatting sqref="A215">
    <cfRule type="containsText" dxfId="501" priority="21" operator="containsText" text="△">
      <formula>NOT(ISERROR(SEARCH("△",A215)))</formula>
    </cfRule>
  </conditionalFormatting>
  <conditionalFormatting sqref="A217">
    <cfRule type="containsText" dxfId="500" priority="20" operator="containsText" text="△">
      <formula>NOT(ISERROR(SEARCH("△",A217)))</formula>
    </cfRule>
  </conditionalFormatting>
  <conditionalFormatting sqref="A219">
    <cfRule type="containsText" dxfId="499" priority="19" operator="containsText" text="△">
      <formula>NOT(ISERROR(SEARCH("△",A219)))</formula>
    </cfRule>
  </conditionalFormatting>
  <conditionalFormatting sqref="A221">
    <cfRule type="containsText" dxfId="498" priority="17" operator="containsText" text="△">
      <formula>NOT(ISERROR(SEARCH("△",A221)))</formula>
    </cfRule>
  </conditionalFormatting>
  <conditionalFormatting sqref="A231:A260">
    <cfRule type="containsText" dxfId="497" priority="2" operator="containsText" text="Контрола">
      <formula>NOT(ISERROR(SEARCH("Контрола",A231)))</formula>
    </cfRule>
  </conditionalFormatting>
  <conditionalFormatting sqref="A232">
    <cfRule type="containsText" dxfId="496" priority="16" operator="containsText" text="△">
      <formula>NOT(ISERROR(SEARCH("△",A232)))</formula>
    </cfRule>
  </conditionalFormatting>
  <conditionalFormatting sqref="A234">
    <cfRule type="containsText" dxfId="495" priority="15" operator="containsText" text="△">
      <formula>NOT(ISERROR(SEARCH("△",A234)))</formula>
    </cfRule>
  </conditionalFormatting>
  <conditionalFormatting sqref="A236">
    <cfRule type="containsText" dxfId="494" priority="14" operator="containsText" text="△">
      <formula>NOT(ISERROR(SEARCH("△",A236)))</formula>
    </cfRule>
  </conditionalFormatting>
  <conditionalFormatting sqref="A238">
    <cfRule type="containsText" dxfId="493" priority="13" operator="containsText" text="△">
      <formula>NOT(ISERROR(SEARCH("△",A238)))</formula>
    </cfRule>
  </conditionalFormatting>
  <conditionalFormatting sqref="A240">
    <cfRule type="containsText" dxfId="492" priority="12" operator="containsText" text="△">
      <formula>NOT(ISERROR(SEARCH("△",A240)))</formula>
    </cfRule>
  </conditionalFormatting>
  <conditionalFormatting sqref="A242">
    <cfRule type="containsText" dxfId="491" priority="11" operator="containsText" text="△">
      <formula>NOT(ISERROR(SEARCH("△",A242)))</formula>
    </cfRule>
  </conditionalFormatting>
  <conditionalFormatting sqref="A244">
    <cfRule type="containsText" dxfId="490" priority="10" operator="containsText" text="△">
      <formula>NOT(ISERROR(SEARCH("△",A244)))</formula>
    </cfRule>
  </conditionalFormatting>
  <conditionalFormatting sqref="A246">
    <cfRule type="containsText" dxfId="489" priority="9" operator="containsText" text="△">
      <formula>NOT(ISERROR(SEARCH("△",A246)))</formula>
    </cfRule>
  </conditionalFormatting>
  <conditionalFormatting sqref="A248">
    <cfRule type="containsText" dxfId="488" priority="8" operator="containsText" text="△">
      <formula>NOT(ISERROR(SEARCH("△",A248)))</formula>
    </cfRule>
  </conditionalFormatting>
  <conditionalFormatting sqref="A250">
    <cfRule type="containsText" dxfId="487" priority="7" operator="containsText" text="△">
      <formula>NOT(ISERROR(SEARCH("△",A250)))</formula>
    </cfRule>
  </conditionalFormatting>
  <conditionalFormatting sqref="A252">
    <cfRule type="containsText" dxfId="486" priority="6" operator="containsText" text="△">
      <formula>NOT(ISERROR(SEARCH("△",A252)))</formula>
    </cfRule>
  </conditionalFormatting>
  <conditionalFormatting sqref="A254">
    <cfRule type="containsText" dxfId="485" priority="5" operator="containsText" text="△">
      <formula>NOT(ISERROR(SEARCH("△",A254)))</formula>
    </cfRule>
  </conditionalFormatting>
  <conditionalFormatting sqref="A256">
    <cfRule type="containsText" dxfId="484" priority="4" operator="containsText" text="△">
      <formula>NOT(ISERROR(SEARCH("△",A256)))</formula>
    </cfRule>
  </conditionalFormatting>
  <conditionalFormatting sqref="A258">
    <cfRule type="containsText" dxfId="483" priority="3" operator="containsText" text="△">
      <formula>NOT(ISERROR(SEARCH("△",A258)))</formula>
    </cfRule>
  </conditionalFormatting>
  <conditionalFormatting sqref="A260">
    <cfRule type="containsText" dxfId="482"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BCDDA111-3F5C-4487-A38C-BA12875F458B}">
          <x14:formula1>
            <xm:f>'Листа пословних процеса'!$C$7:$C$99</xm:f>
          </x14:formula1>
          <xm:sqref>C3:F3</xm:sqref>
        </x14:dataValidation>
        <x14:dataValidation type="list" allowBlank="1" showInputMessage="1" showErrorMessage="1" xr:uid="{1D4E2827-14CB-475A-935C-71D0B8121F5E}">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E16CE7EC-05FC-4C15-A6EC-14832A0906E3}">
          <x14:formula1>
            <xm:f>'Организационе јединице'!$B$3:$B$20</xm:f>
          </x14:formula1>
          <xm:sqref>C4:F4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97305-5CC5-466F-A784-87C247352E4A}">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481" priority="50" operator="containsText" text="Контрола">
      <formula>NOT(ISERROR(SEARCH("Контрола",A36)))</formula>
    </cfRule>
  </conditionalFormatting>
  <conditionalFormatting sqref="A37">
    <cfRule type="containsText" dxfId="480" priority="64" operator="containsText" text="△">
      <formula>NOT(ISERROR(SEARCH("△",A37)))</formula>
    </cfRule>
  </conditionalFormatting>
  <conditionalFormatting sqref="A39">
    <cfRule type="containsText" dxfId="479" priority="63" operator="containsText" text="△">
      <formula>NOT(ISERROR(SEARCH("△",A39)))</formula>
    </cfRule>
  </conditionalFormatting>
  <conditionalFormatting sqref="A41">
    <cfRule type="containsText" dxfId="478" priority="62" operator="containsText" text="△">
      <formula>NOT(ISERROR(SEARCH("△",A41)))</formula>
    </cfRule>
  </conditionalFormatting>
  <conditionalFormatting sqref="A43">
    <cfRule type="containsText" dxfId="477" priority="61" operator="containsText" text="△">
      <formula>NOT(ISERROR(SEARCH("△",A43)))</formula>
    </cfRule>
  </conditionalFormatting>
  <conditionalFormatting sqref="A45">
    <cfRule type="containsText" dxfId="476" priority="60" operator="containsText" text="△">
      <formula>NOT(ISERROR(SEARCH("△",A45)))</formula>
    </cfRule>
  </conditionalFormatting>
  <conditionalFormatting sqref="A47">
    <cfRule type="containsText" dxfId="475" priority="59" operator="containsText" text="△">
      <formula>NOT(ISERROR(SEARCH("△",A47)))</formula>
    </cfRule>
  </conditionalFormatting>
  <conditionalFormatting sqref="A49">
    <cfRule type="containsText" dxfId="474" priority="58" operator="containsText" text="△">
      <formula>NOT(ISERROR(SEARCH("△",A49)))</formula>
    </cfRule>
  </conditionalFormatting>
  <conditionalFormatting sqref="A51">
    <cfRule type="containsText" dxfId="473" priority="57" operator="containsText" text="△">
      <formula>NOT(ISERROR(SEARCH("△",A51)))</formula>
    </cfRule>
  </conditionalFormatting>
  <conditionalFormatting sqref="A53">
    <cfRule type="containsText" dxfId="472" priority="56" operator="containsText" text="△">
      <formula>NOT(ISERROR(SEARCH("△",A53)))</formula>
    </cfRule>
  </conditionalFormatting>
  <conditionalFormatting sqref="A55">
    <cfRule type="containsText" dxfId="471" priority="55" operator="containsText" text="△">
      <formula>NOT(ISERROR(SEARCH("△",A55)))</formula>
    </cfRule>
  </conditionalFormatting>
  <conditionalFormatting sqref="A57">
    <cfRule type="containsText" dxfId="470" priority="54" operator="containsText" text="△">
      <formula>NOT(ISERROR(SEARCH("△",A57)))</formula>
    </cfRule>
  </conditionalFormatting>
  <conditionalFormatting sqref="A59">
    <cfRule type="containsText" dxfId="469" priority="53" operator="containsText" text="△">
      <formula>NOT(ISERROR(SEARCH("△",A59)))</formula>
    </cfRule>
  </conditionalFormatting>
  <conditionalFormatting sqref="A61">
    <cfRule type="containsText" dxfId="468" priority="52" operator="containsText" text="△">
      <formula>NOT(ISERROR(SEARCH("△",A61)))</formula>
    </cfRule>
  </conditionalFormatting>
  <conditionalFormatting sqref="A63">
    <cfRule type="containsText" dxfId="467" priority="51" operator="containsText" text="△">
      <formula>NOT(ISERROR(SEARCH("△",A63)))</formula>
    </cfRule>
  </conditionalFormatting>
  <conditionalFormatting sqref="A65">
    <cfRule type="containsText" dxfId="466" priority="49" operator="containsText" text="△">
      <formula>NOT(ISERROR(SEARCH("△",A65)))</formula>
    </cfRule>
  </conditionalFormatting>
  <conditionalFormatting sqref="A75:A104">
    <cfRule type="containsText" dxfId="465" priority="66" operator="containsText" text="Контрола">
      <formula>NOT(ISERROR(SEARCH("Контрола",A75)))</formula>
    </cfRule>
  </conditionalFormatting>
  <conditionalFormatting sqref="A76">
    <cfRule type="containsText" dxfId="464" priority="80" operator="containsText" text="△">
      <formula>NOT(ISERROR(SEARCH("△",A76)))</formula>
    </cfRule>
  </conditionalFormatting>
  <conditionalFormatting sqref="A78">
    <cfRule type="containsText" dxfId="463" priority="79" operator="containsText" text="△">
      <formula>NOT(ISERROR(SEARCH("△",A78)))</formula>
    </cfRule>
  </conditionalFormatting>
  <conditionalFormatting sqref="A80">
    <cfRule type="containsText" dxfId="462" priority="78" operator="containsText" text="△">
      <formula>NOT(ISERROR(SEARCH("△",A80)))</formula>
    </cfRule>
  </conditionalFormatting>
  <conditionalFormatting sqref="A82">
    <cfRule type="containsText" dxfId="461" priority="77" operator="containsText" text="△">
      <formula>NOT(ISERROR(SEARCH("△",A82)))</formula>
    </cfRule>
  </conditionalFormatting>
  <conditionalFormatting sqref="A84">
    <cfRule type="containsText" dxfId="460" priority="76" operator="containsText" text="△">
      <formula>NOT(ISERROR(SEARCH("△",A84)))</formula>
    </cfRule>
  </conditionalFormatting>
  <conditionalFormatting sqref="A86">
    <cfRule type="containsText" dxfId="459" priority="75" operator="containsText" text="△">
      <formula>NOT(ISERROR(SEARCH("△",A86)))</formula>
    </cfRule>
  </conditionalFormatting>
  <conditionalFormatting sqref="A88">
    <cfRule type="containsText" dxfId="458" priority="74" operator="containsText" text="△">
      <formula>NOT(ISERROR(SEARCH("△",A88)))</formula>
    </cfRule>
  </conditionalFormatting>
  <conditionalFormatting sqref="A90">
    <cfRule type="containsText" dxfId="457" priority="73" operator="containsText" text="△">
      <formula>NOT(ISERROR(SEARCH("△",A90)))</formula>
    </cfRule>
  </conditionalFormatting>
  <conditionalFormatting sqref="A92">
    <cfRule type="containsText" dxfId="456" priority="72" operator="containsText" text="△">
      <formula>NOT(ISERROR(SEARCH("△",A92)))</formula>
    </cfRule>
  </conditionalFormatting>
  <conditionalFormatting sqref="A94">
    <cfRule type="containsText" dxfId="455" priority="71" operator="containsText" text="△">
      <formula>NOT(ISERROR(SEARCH("△",A94)))</formula>
    </cfRule>
  </conditionalFormatting>
  <conditionalFormatting sqref="A96">
    <cfRule type="containsText" dxfId="454" priority="70" operator="containsText" text="△">
      <formula>NOT(ISERROR(SEARCH("△",A96)))</formula>
    </cfRule>
  </conditionalFormatting>
  <conditionalFormatting sqref="A98">
    <cfRule type="containsText" dxfId="453" priority="69" operator="containsText" text="△">
      <formula>NOT(ISERROR(SEARCH("△",A98)))</formula>
    </cfRule>
  </conditionalFormatting>
  <conditionalFormatting sqref="A100">
    <cfRule type="containsText" dxfId="452" priority="68" operator="containsText" text="△">
      <formula>NOT(ISERROR(SEARCH("△",A100)))</formula>
    </cfRule>
  </conditionalFormatting>
  <conditionalFormatting sqref="A102">
    <cfRule type="containsText" dxfId="451" priority="67" operator="containsText" text="△">
      <formula>NOT(ISERROR(SEARCH("△",A102)))</formula>
    </cfRule>
  </conditionalFormatting>
  <conditionalFormatting sqref="A104">
    <cfRule type="containsText" dxfId="450" priority="65" operator="containsText" text="△">
      <formula>NOT(ISERROR(SEARCH("△",A104)))</formula>
    </cfRule>
  </conditionalFormatting>
  <conditionalFormatting sqref="A114:A143">
    <cfRule type="containsText" dxfId="449" priority="82" operator="containsText" text="Контрола">
      <formula>NOT(ISERROR(SEARCH("Контрола",A114)))</formula>
    </cfRule>
  </conditionalFormatting>
  <conditionalFormatting sqref="A115">
    <cfRule type="containsText" dxfId="448" priority="96" operator="containsText" text="△">
      <formula>NOT(ISERROR(SEARCH("△",A115)))</formula>
    </cfRule>
  </conditionalFormatting>
  <conditionalFormatting sqref="A117">
    <cfRule type="containsText" dxfId="447" priority="95" operator="containsText" text="△">
      <formula>NOT(ISERROR(SEARCH("△",A117)))</formula>
    </cfRule>
  </conditionalFormatting>
  <conditionalFormatting sqref="A119">
    <cfRule type="containsText" dxfId="446" priority="94" operator="containsText" text="△">
      <formula>NOT(ISERROR(SEARCH("△",A119)))</formula>
    </cfRule>
  </conditionalFormatting>
  <conditionalFormatting sqref="A121">
    <cfRule type="containsText" dxfId="445" priority="93" operator="containsText" text="△">
      <formula>NOT(ISERROR(SEARCH("△",A121)))</formula>
    </cfRule>
  </conditionalFormatting>
  <conditionalFormatting sqref="A123">
    <cfRule type="containsText" dxfId="444" priority="92" operator="containsText" text="△">
      <formula>NOT(ISERROR(SEARCH("△",A123)))</formula>
    </cfRule>
  </conditionalFormatting>
  <conditionalFormatting sqref="A125">
    <cfRule type="containsText" dxfId="443" priority="91" operator="containsText" text="△">
      <formula>NOT(ISERROR(SEARCH("△",A125)))</formula>
    </cfRule>
  </conditionalFormatting>
  <conditionalFormatting sqref="A127">
    <cfRule type="containsText" dxfId="442" priority="90" operator="containsText" text="△">
      <formula>NOT(ISERROR(SEARCH("△",A127)))</formula>
    </cfRule>
  </conditionalFormatting>
  <conditionalFormatting sqref="A129">
    <cfRule type="containsText" dxfId="441" priority="89" operator="containsText" text="△">
      <formula>NOT(ISERROR(SEARCH("△",A129)))</formula>
    </cfRule>
  </conditionalFormatting>
  <conditionalFormatting sqref="A131">
    <cfRule type="containsText" dxfId="440" priority="88" operator="containsText" text="△">
      <formula>NOT(ISERROR(SEARCH("△",A131)))</formula>
    </cfRule>
  </conditionalFormatting>
  <conditionalFormatting sqref="A133">
    <cfRule type="containsText" dxfId="439" priority="87" operator="containsText" text="△">
      <formula>NOT(ISERROR(SEARCH("△",A133)))</formula>
    </cfRule>
  </conditionalFormatting>
  <conditionalFormatting sqref="A135">
    <cfRule type="containsText" dxfId="438" priority="86" operator="containsText" text="△">
      <formula>NOT(ISERROR(SEARCH("△",A135)))</formula>
    </cfRule>
  </conditionalFormatting>
  <conditionalFormatting sqref="A137">
    <cfRule type="containsText" dxfId="437" priority="85" operator="containsText" text="△">
      <formula>NOT(ISERROR(SEARCH("△",A137)))</formula>
    </cfRule>
  </conditionalFormatting>
  <conditionalFormatting sqref="A139">
    <cfRule type="containsText" dxfId="436" priority="84" operator="containsText" text="△">
      <formula>NOT(ISERROR(SEARCH("△",A139)))</formula>
    </cfRule>
  </conditionalFormatting>
  <conditionalFormatting sqref="A141">
    <cfRule type="containsText" dxfId="435" priority="83" operator="containsText" text="△">
      <formula>NOT(ISERROR(SEARCH("△",A141)))</formula>
    </cfRule>
  </conditionalFormatting>
  <conditionalFormatting sqref="A143">
    <cfRule type="containsText" dxfId="434" priority="81" operator="containsText" text="△">
      <formula>NOT(ISERROR(SEARCH("△",A143)))</formula>
    </cfRule>
  </conditionalFormatting>
  <conditionalFormatting sqref="A153:A182">
    <cfRule type="containsText" dxfId="433" priority="34" operator="containsText" text="Контрола">
      <formula>NOT(ISERROR(SEARCH("Контрола",A153)))</formula>
    </cfRule>
  </conditionalFormatting>
  <conditionalFormatting sqref="A154">
    <cfRule type="containsText" dxfId="432" priority="48" operator="containsText" text="△">
      <formula>NOT(ISERROR(SEARCH("△",A154)))</formula>
    </cfRule>
  </conditionalFormatting>
  <conditionalFormatting sqref="A156">
    <cfRule type="containsText" dxfId="431" priority="47" operator="containsText" text="△">
      <formula>NOT(ISERROR(SEARCH("△",A156)))</formula>
    </cfRule>
  </conditionalFormatting>
  <conditionalFormatting sqref="A158">
    <cfRule type="containsText" dxfId="430" priority="46" operator="containsText" text="△">
      <formula>NOT(ISERROR(SEARCH("△",A158)))</formula>
    </cfRule>
  </conditionalFormatting>
  <conditionalFormatting sqref="A160">
    <cfRule type="containsText" dxfId="429" priority="45" operator="containsText" text="△">
      <formula>NOT(ISERROR(SEARCH("△",A160)))</formula>
    </cfRule>
  </conditionalFormatting>
  <conditionalFormatting sqref="A162">
    <cfRule type="containsText" dxfId="428" priority="44" operator="containsText" text="△">
      <formula>NOT(ISERROR(SEARCH("△",A162)))</formula>
    </cfRule>
  </conditionalFormatting>
  <conditionalFormatting sqref="A164">
    <cfRule type="containsText" dxfId="427" priority="43" operator="containsText" text="△">
      <formula>NOT(ISERROR(SEARCH("△",A164)))</formula>
    </cfRule>
  </conditionalFormatting>
  <conditionalFormatting sqref="A166">
    <cfRule type="containsText" dxfId="426" priority="42" operator="containsText" text="△">
      <formula>NOT(ISERROR(SEARCH("△",A166)))</formula>
    </cfRule>
  </conditionalFormatting>
  <conditionalFormatting sqref="A168">
    <cfRule type="containsText" dxfId="425" priority="41" operator="containsText" text="△">
      <formula>NOT(ISERROR(SEARCH("△",A168)))</formula>
    </cfRule>
  </conditionalFormatting>
  <conditionalFormatting sqref="A170">
    <cfRule type="containsText" dxfId="424" priority="40" operator="containsText" text="△">
      <formula>NOT(ISERROR(SEARCH("△",A170)))</formula>
    </cfRule>
  </conditionalFormatting>
  <conditionalFormatting sqref="A172">
    <cfRule type="containsText" dxfId="423" priority="39" operator="containsText" text="△">
      <formula>NOT(ISERROR(SEARCH("△",A172)))</formula>
    </cfRule>
  </conditionalFormatting>
  <conditionalFormatting sqref="A174">
    <cfRule type="containsText" dxfId="422" priority="38" operator="containsText" text="△">
      <formula>NOT(ISERROR(SEARCH("△",A174)))</formula>
    </cfRule>
  </conditionalFormatting>
  <conditionalFormatting sqref="A176">
    <cfRule type="containsText" dxfId="421" priority="37" operator="containsText" text="△">
      <formula>NOT(ISERROR(SEARCH("△",A176)))</formula>
    </cfRule>
  </conditionalFormatting>
  <conditionalFormatting sqref="A178">
    <cfRule type="containsText" dxfId="420" priority="36" operator="containsText" text="△">
      <formula>NOT(ISERROR(SEARCH("△",A178)))</formula>
    </cfRule>
  </conditionalFormatting>
  <conditionalFormatting sqref="A180">
    <cfRule type="containsText" dxfId="419" priority="35" operator="containsText" text="△">
      <formula>NOT(ISERROR(SEARCH("△",A180)))</formula>
    </cfRule>
  </conditionalFormatting>
  <conditionalFormatting sqref="A182">
    <cfRule type="containsText" dxfId="418" priority="33" operator="containsText" text="△">
      <formula>NOT(ISERROR(SEARCH("△",A182)))</formula>
    </cfRule>
  </conditionalFormatting>
  <conditionalFormatting sqref="A192:A221">
    <cfRule type="containsText" dxfId="417" priority="18" operator="containsText" text="Контрола">
      <formula>NOT(ISERROR(SEARCH("Контрола",A192)))</formula>
    </cfRule>
  </conditionalFormatting>
  <conditionalFormatting sqref="A193">
    <cfRule type="containsText" dxfId="416" priority="32" operator="containsText" text="△">
      <formula>NOT(ISERROR(SEARCH("△",A193)))</formula>
    </cfRule>
  </conditionalFormatting>
  <conditionalFormatting sqref="A195">
    <cfRule type="containsText" dxfId="415" priority="31" operator="containsText" text="△">
      <formula>NOT(ISERROR(SEARCH("△",A195)))</formula>
    </cfRule>
  </conditionalFormatting>
  <conditionalFormatting sqref="A197">
    <cfRule type="containsText" dxfId="414" priority="30" operator="containsText" text="△">
      <formula>NOT(ISERROR(SEARCH("△",A197)))</formula>
    </cfRule>
  </conditionalFormatting>
  <conditionalFormatting sqref="A199">
    <cfRule type="containsText" dxfId="413" priority="29" operator="containsText" text="△">
      <formula>NOT(ISERROR(SEARCH("△",A199)))</formula>
    </cfRule>
  </conditionalFormatting>
  <conditionalFormatting sqref="A201">
    <cfRule type="containsText" dxfId="412" priority="28" operator="containsText" text="△">
      <formula>NOT(ISERROR(SEARCH("△",A201)))</formula>
    </cfRule>
  </conditionalFormatting>
  <conditionalFormatting sqref="A203">
    <cfRule type="containsText" dxfId="411" priority="27" operator="containsText" text="△">
      <formula>NOT(ISERROR(SEARCH("△",A203)))</formula>
    </cfRule>
  </conditionalFormatting>
  <conditionalFormatting sqref="A205">
    <cfRule type="containsText" dxfId="410" priority="26" operator="containsText" text="△">
      <formula>NOT(ISERROR(SEARCH("△",A205)))</formula>
    </cfRule>
  </conditionalFormatting>
  <conditionalFormatting sqref="A207">
    <cfRule type="containsText" dxfId="409" priority="25" operator="containsText" text="△">
      <formula>NOT(ISERROR(SEARCH("△",A207)))</formula>
    </cfRule>
  </conditionalFormatting>
  <conditionalFormatting sqref="A209">
    <cfRule type="containsText" dxfId="408" priority="24" operator="containsText" text="△">
      <formula>NOT(ISERROR(SEARCH("△",A209)))</formula>
    </cfRule>
  </conditionalFormatting>
  <conditionalFormatting sqref="A211">
    <cfRule type="containsText" dxfId="407" priority="23" operator="containsText" text="△">
      <formula>NOT(ISERROR(SEARCH("△",A211)))</formula>
    </cfRule>
  </conditionalFormatting>
  <conditionalFormatting sqref="A213">
    <cfRule type="containsText" dxfId="406" priority="22" operator="containsText" text="△">
      <formula>NOT(ISERROR(SEARCH("△",A213)))</formula>
    </cfRule>
  </conditionalFormatting>
  <conditionalFormatting sqref="A215">
    <cfRule type="containsText" dxfId="405" priority="21" operator="containsText" text="△">
      <formula>NOT(ISERROR(SEARCH("△",A215)))</formula>
    </cfRule>
  </conditionalFormatting>
  <conditionalFormatting sqref="A217">
    <cfRule type="containsText" dxfId="404" priority="20" operator="containsText" text="△">
      <formula>NOT(ISERROR(SEARCH("△",A217)))</formula>
    </cfRule>
  </conditionalFormatting>
  <conditionalFormatting sqref="A219">
    <cfRule type="containsText" dxfId="403" priority="19" operator="containsText" text="△">
      <formula>NOT(ISERROR(SEARCH("△",A219)))</formula>
    </cfRule>
  </conditionalFormatting>
  <conditionalFormatting sqref="A221">
    <cfRule type="containsText" dxfId="402" priority="17" operator="containsText" text="△">
      <formula>NOT(ISERROR(SEARCH("△",A221)))</formula>
    </cfRule>
  </conditionalFormatting>
  <conditionalFormatting sqref="A231:A260">
    <cfRule type="containsText" dxfId="401" priority="2" operator="containsText" text="Контрола">
      <formula>NOT(ISERROR(SEARCH("Контрола",A231)))</formula>
    </cfRule>
  </conditionalFormatting>
  <conditionalFormatting sqref="A232">
    <cfRule type="containsText" dxfId="400" priority="16" operator="containsText" text="△">
      <formula>NOT(ISERROR(SEARCH("△",A232)))</formula>
    </cfRule>
  </conditionalFormatting>
  <conditionalFormatting sqref="A234">
    <cfRule type="containsText" dxfId="399" priority="15" operator="containsText" text="△">
      <formula>NOT(ISERROR(SEARCH("△",A234)))</formula>
    </cfRule>
  </conditionalFormatting>
  <conditionalFormatting sqref="A236">
    <cfRule type="containsText" dxfId="398" priority="14" operator="containsText" text="△">
      <formula>NOT(ISERROR(SEARCH("△",A236)))</formula>
    </cfRule>
  </conditionalFormatting>
  <conditionalFormatting sqref="A238">
    <cfRule type="containsText" dxfId="397" priority="13" operator="containsText" text="△">
      <formula>NOT(ISERROR(SEARCH("△",A238)))</formula>
    </cfRule>
  </conditionalFormatting>
  <conditionalFormatting sqref="A240">
    <cfRule type="containsText" dxfId="396" priority="12" operator="containsText" text="△">
      <formula>NOT(ISERROR(SEARCH("△",A240)))</formula>
    </cfRule>
  </conditionalFormatting>
  <conditionalFormatting sqref="A242">
    <cfRule type="containsText" dxfId="395" priority="11" operator="containsText" text="△">
      <formula>NOT(ISERROR(SEARCH("△",A242)))</formula>
    </cfRule>
  </conditionalFormatting>
  <conditionalFormatting sqref="A244">
    <cfRule type="containsText" dxfId="394" priority="10" operator="containsText" text="△">
      <formula>NOT(ISERROR(SEARCH("△",A244)))</formula>
    </cfRule>
  </conditionalFormatting>
  <conditionalFormatting sqref="A246">
    <cfRule type="containsText" dxfId="393" priority="9" operator="containsText" text="△">
      <formula>NOT(ISERROR(SEARCH("△",A246)))</formula>
    </cfRule>
  </conditionalFormatting>
  <conditionalFormatting sqref="A248">
    <cfRule type="containsText" dxfId="392" priority="8" operator="containsText" text="△">
      <formula>NOT(ISERROR(SEARCH("△",A248)))</formula>
    </cfRule>
  </conditionalFormatting>
  <conditionalFormatting sqref="A250">
    <cfRule type="containsText" dxfId="391" priority="7" operator="containsText" text="△">
      <formula>NOT(ISERROR(SEARCH("△",A250)))</formula>
    </cfRule>
  </conditionalFormatting>
  <conditionalFormatting sqref="A252">
    <cfRule type="containsText" dxfId="390" priority="6" operator="containsText" text="△">
      <formula>NOT(ISERROR(SEARCH("△",A252)))</formula>
    </cfRule>
  </conditionalFormatting>
  <conditionalFormatting sqref="A254">
    <cfRule type="containsText" dxfId="389" priority="5" operator="containsText" text="△">
      <formula>NOT(ISERROR(SEARCH("△",A254)))</formula>
    </cfRule>
  </conditionalFormatting>
  <conditionalFormatting sqref="A256">
    <cfRule type="containsText" dxfId="388" priority="4" operator="containsText" text="△">
      <formula>NOT(ISERROR(SEARCH("△",A256)))</formula>
    </cfRule>
  </conditionalFormatting>
  <conditionalFormatting sqref="A258">
    <cfRule type="containsText" dxfId="387" priority="3" operator="containsText" text="△">
      <formula>NOT(ISERROR(SEARCH("△",A258)))</formula>
    </cfRule>
  </conditionalFormatting>
  <conditionalFormatting sqref="A260">
    <cfRule type="containsText" dxfId="386"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4269FFFD-7AE1-4F6C-ABC2-974A56809B22}">
          <x14:formula1>
            <xm:f>'Организационе јединице'!$B$3:$B$20</xm:f>
          </x14:formula1>
          <xm:sqref>C4:F4</xm:sqref>
        </x14:dataValidation>
        <x14:dataValidation type="list" allowBlank="1" showInputMessage="1" showErrorMessage="1" xr:uid="{FF26EACC-050E-4C5B-9273-83AEDAD02B5E}">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4344E3A4-D4FF-4D0E-BE31-38C9439A0232}">
          <x14:formula1>
            <xm:f>'Листа пословних процеса'!$C$7:$C$99</xm:f>
          </x14:formula1>
          <xm:sqref>C3:F3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0E8D-6CB2-45BB-9072-D475303F60FD}">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385" priority="50" operator="containsText" text="Контрола">
      <formula>NOT(ISERROR(SEARCH("Контрола",A36)))</formula>
    </cfRule>
  </conditionalFormatting>
  <conditionalFormatting sqref="A37">
    <cfRule type="containsText" dxfId="384" priority="64" operator="containsText" text="△">
      <formula>NOT(ISERROR(SEARCH("△",A37)))</formula>
    </cfRule>
  </conditionalFormatting>
  <conditionalFormatting sqref="A39">
    <cfRule type="containsText" dxfId="383" priority="63" operator="containsText" text="△">
      <formula>NOT(ISERROR(SEARCH("△",A39)))</formula>
    </cfRule>
  </conditionalFormatting>
  <conditionalFormatting sqref="A41">
    <cfRule type="containsText" dxfId="382" priority="62" operator="containsText" text="△">
      <formula>NOT(ISERROR(SEARCH("△",A41)))</formula>
    </cfRule>
  </conditionalFormatting>
  <conditionalFormatting sqref="A43">
    <cfRule type="containsText" dxfId="381" priority="61" operator="containsText" text="△">
      <formula>NOT(ISERROR(SEARCH("△",A43)))</formula>
    </cfRule>
  </conditionalFormatting>
  <conditionalFormatting sqref="A45">
    <cfRule type="containsText" dxfId="380" priority="60" operator="containsText" text="△">
      <formula>NOT(ISERROR(SEARCH("△",A45)))</formula>
    </cfRule>
  </conditionalFormatting>
  <conditionalFormatting sqref="A47">
    <cfRule type="containsText" dxfId="379" priority="59" operator="containsText" text="△">
      <formula>NOT(ISERROR(SEARCH("△",A47)))</formula>
    </cfRule>
  </conditionalFormatting>
  <conditionalFormatting sqref="A49">
    <cfRule type="containsText" dxfId="378" priority="58" operator="containsText" text="△">
      <formula>NOT(ISERROR(SEARCH("△",A49)))</formula>
    </cfRule>
  </conditionalFormatting>
  <conditionalFormatting sqref="A51">
    <cfRule type="containsText" dxfId="377" priority="57" operator="containsText" text="△">
      <formula>NOT(ISERROR(SEARCH("△",A51)))</formula>
    </cfRule>
  </conditionalFormatting>
  <conditionalFormatting sqref="A53">
    <cfRule type="containsText" dxfId="376" priority="56" operator="containsText" text="△">
      <formula>NOT(ISERROR(SEARCH("△",A53)))</formula>
    </cfRule>
  </conditionalFormatting>
  <conditionalFormatting sqref="A55">
    <cfRule type="containsText" dxfId="375" priority="55" operator="containsText" text="△">
      <formula>NOT(ISERROR(SEARCH("△",A55)))</formula>
    </cfRule>
  </conditionalFormatting>
  <conditionalFormatting sqref="A57">
    <cfRule type="containsText" dxfId="374" priority="54" operator="containsText" text="△">
      <formula>NOT(ISERROR(SEARCH("△",A57)))</formula>
    </cfRule>
  </conditionalFormatting>
  <conditionalFormatting sqref="A59">
    <cfRule type="containsText" dxfId="373" priority="53" operator="containsText" text="△">
      <formula>NOT(ISERROR(SEARCH("△",A59)))</formula>
    </cfRule>
  </conditionalFormatting>
  <conditionalFormatting sqref="A61">
    <cfRule type="containsText" dxfId="372" priority="52" operator="containsText" text="△">
      <formula>NOT(ISERROR(SEARCH("△",A61)))</formula>
    </cfRule>
  </conditionalFormatting>
  <conditionalFormatting sqref="A63">
    <cfRule type="containsText" dxfId="371" priority="51" operator="containsText" text="△">
      <formula>NOT(ISERROR(SEARCH("△",A63)))</formula>
    </cfRule>
  </conditionalFormatting>
  <conditionalFormatting sqref="A65">
    <cfRule type="containsText" dxfId="370" priority="49" operator="containsText" text="△">
      <formula>NOT(ISERROR(SEARCH("△",A65)))</formula>
    </cfRule>
  </conditionalFormatting>
  <conditionalFormatting sqref="A75:A104">
    <cfRule type="containsText" dxfId="369" priority="66" operator="containsText" text="Контрола">
      <formula>NOT(ISERROR(SEARCH("Контрола",A75)))</formula>
    </cfRule>
  </conditionalFormatting>
  <conditionalFormatting sqref="A76">
    <cfRule type="containsText" dxfId="368" priority="80" operator="containsText" text="△">
      <formula>NOT(ISERROR(SEARCH("△",A76)))</formula>
    </cfRule>
  </conditionalFormatting>
  <conditionalFormatting sqref="A78">
    <cfRule type="containsText" dxfId="367" priority="79" operator="containsText" text="△">
      <formula>NOT(ISERROR(SEARCH("△",A78)))</formula>
    </cfRule>
  </conditionalFormatting>
  <conditionalFormatting sqref="A80">
    <cfRule type="containsText" dxfId="366" priority="78" operator="containsText" text="△">
      <formula>NOT(ISERROR(SEARCH("△",A80)))</formula>
    </cfRule>
  </conditionalFormatting>
  <conditionalFormatting sqref="A82">
    <cfRule type="containsText" dxfId="365" priority="77" operator="containsText" text="△">
      <formula>NOT(ISERROR(SEARCH("△",A82)))</formula>
    </cfRule>
  </conditionalFormatting>
  <conditionalFormatting sqref="A84">
    <cfRule type="containsText" dxfId="364" priority="76" operator="containsText" text="△">
      <formula>NOT(ISERROR(SEARCH("△",A84)))</formula>
    </cfRule>
  </conditionalFormatting>
  <conditionalFormatting sqref="A86">
    <cfRule type="containsText" dxfId="363" priority="75" operator="containsText" text="△">
      <formula>NOT(ISERROR(SEARCH("△",A86)))</formula>
    </cfRule>
  </conditionalFormatting>
  <conditionalFormatting sqref="A88">
    <cfRule type="containsText" dxfId="362" priority="74" operator="containsText" text="△">
      <formula>NOT(ISERROR(SEARCH("△",A88)))</formula>
    </cfRule>
  </conditionalFormatting>
  <conditionalFormatting sqref="A90">
    <cfRule type="containsText" dxfId="361" priority="73" operator="containsText" text="△">
      <formula>NOT(ISERROR(SEARCH("△",A90)))</formula>
    </cfRule>
  </conditionalFormatting>
  <conditionalFormatting sqref="A92">
    <cfRule type="containsText" dxfId="360" priority="72" operator="containsText" text="△">
      <formula>NOT(ISERROR(SEARCH("△",A92)))</formula>
    </cfRule>
  </conditionalFormatting>
  <conditionalFormatting sqref="A94">
    <cfRule type="containsText" dxfId="359" priority="71" operator="containsText" text="△">
      <formula>NOT(ISERROR(SEARCH("△",A94)))</formula>
    </cfRule>
  </conditionalFormatting>
  <conditionalFormatting sqref="A96">
    <cfRule type="containsText" dxfId="358" priority="70" operator="containsText" text="△">
      <formula>NOT(ISERROR(SEARCH("△",A96)))</formula>
    </cfRule>
  </conditionalFormatting>
  <conditionalFormatting sqref="A98">
    <cfRule type="containsText" dxfId="357" priority="69" operator="containsText" text="△">
      <formula>NOT(ISERROR(SEARCH("△",A98)))</formula>
    </cfRule>
  </conditionalFormatting>
  <conditionalFormatting sqref="A100">
    <cfRule type="containsText" dxfId="356" priority="68" operator="containsText" text="△">
      <formula>NOT(ISERROR(SEARCH("△",A100)))</formula>
    </cfRule>
  </conditionalFormatting>
  <conditionalFormatting sqref="A102">
    <cfRule type="containsText" dxfId="355" priority="67" operator="containsText" text="△">
      <formula>NOT(ISERROR(SEARCH("△",A102)))</formula>
    </cfRule>
  </conditionalFormatting>
  <conditionalFormatting sqref="A104">
    <cfRule type="containsText" dxfId="354" priority="65" operator="containsText" text="△">
      <formula>NOT(ISERROR(SEARCH("△",A104)))</formula>
    </cfRule>
  </conditionalFormatting>
  <conditionalFormatting sqref="A114:A143">
    <cfRule type="containsText" dxfId="353" priority="82" operator="containsText" text="Контрола">
      <formula>NOT(ISERROR(SEARCH("Контрола",A114)))</formula>
    </cfRule>
  </conditionalFormatting>
  <conditionalFormatting sqref="A115">
    <cfRule type="containsText" dxfId="352" priority="96" operator="containsText" text="△">
      <formula>NOT(ISERROR(SEARCH("△",A115)))</formula>
    </cfRule>
  </conditionalFormatting>
  <conditionalFormatting sqref="A117">
    <cfRule type="containsText" dxfId="351" priority="95" operator="containsText" text="△">
      <formula>NOT(ISERROR(SEARCH("△",A117)))</formula>
    </cfRule>
  </conditionalFormatting>
  <conditionalFormatting sqref="A119">
    <cfRule type="containsText" dxfId="350" priority="94" operator="containsText" text="△">
      <formula>NOT(ISERROR(SEARCH("△",A119)))</formula>
    </cfRule>
  </conditionalFormatting>
  <conditionalFormatting sqref="A121">
    <cfRule type="containsText" dxfId="349" priority="93" operator="containsText" text="△">
      <formula>NOT(ISERROR(SEARCH("△",A121)))</formula>
    </cfRule>
  </conditionalFormatting>
  <conditionalFormatting sqref="A123">
    <cfRule type="containsText" dxfId="348" priority="92" operator="containsText" text="△">
      <formula>NOT(ISERROR(SEARCH("△",A123)))</formula>
    </cfRule>
  </conditionalFormatting>
  <conditionalFormatting sqref="A125">
    <cfRule type="containsText" dxfId="347" priority="91" operator="containsText" text="△">
      <formula>NOT(ISERROR(SEARCH("△",A125)))</formula>
    </cfRule>
  </conditionalFormatting>
  <conditionalFormatting sqref="A127">
    <cfRule type="containsText" dxfId="346" priority="90" operator="containsText" text="△">
      <formula>NOT(ISERROR(SEARCH("△",A127)))</formula>
    </cfRule>
  </conditionalFormatting>
  <conditionalFormatting sqref="A129">
    <cfRule type="containsText" dxfId="345" priority="89" operator="containsText" text="△">
      <formula>NOT(ISERROR(SEARCH("△",A129)))</formula>
    </cfRule>
  </conditionalFormatting>
  <conditionalFormatting sqref="A131">
    <cfRule type="containsText" dxfId="344" priority="88" operator="containsText" text="△">
      <formula>NOT(ISERROR(SEARCH("△",A131)))</formula>
    </cfRule>
  </conditionalFormatting>
  <conditionalFormatting sqref="A133">
    <cfRule type="containsText" dxfId="343" priority="87" operator="containsText" text="△">
      <formula>NOT(ISERROR(SEARCH("△",A133)))</formula>
    </cfRule>
  </conditionalFormatting>
  <conditionalFormatting sqref="A135">
    <cfRule type="containsText" dxfId="342" priority="86" operator="containsText" text="△">
      <formula>NOT(ISERROR(SEARCH("△",A135)))</formula>
    </cfRule>
  </conditionalFormatting>
  <conditionalFormatting sqref="A137">
    <cfRule type="containsText" dxfId="341" priority="85" operator="containsText" text="△">
      <formula>NOT(ISERROR(SEARCH("△",A137)))</formula>
    </cfRule>
  </conditionalFormatting>
  <conditionalFormatting sqref="A139">
    <cfRule type="containsText" dxfId="340" priority="84" operator="containsText" text="△">
      <formula>NOT(ISERROR(SEARCH("△",A139)))</formula>
    </cfRule>
  </conditionalFormatting>
  <conditionalFormatting sqref="A141">
    <cfRule type="containsText" dxfId="339" priority="83" operator="containsText" text="△">
      <formula>NOT(ISERROR(SEARCH("△",A141)))</formula>
    </cfRule>
  </conditionalFormatting>
  <conditionalFormatting sqref="A143">
    <cfRule type="containsText" dxfId="338" priority="81" operator="containsText" text="△">
      <formula>NOT(ISERROR(SEARCH("△",A143)))</formula>
    </cfRule>
  </conditionalFormatting>
  <conditionalFormatting sqref="A153:A182">
    <cfRule type="containsText" dxfId="337" priority="34" operator="containsText" text="Контрола">
      <formula>NOT(ISERROR(SEARCH("Контрола",A153)))</formula>
    </cfRule>
  </conditionalFormatting>
  <conditionalFormatting sqref="A154">
    <cfRule type="containsText" dxfId="336" priority="48" operator="containsText" text="△">
      <formula>NOT(ISERROR(SEARCH("△",A154)))</formula>
    </cfRule>
  </conditionalFormatting>
  <conditionalFormatting sqref="A156">
    <cfRule type="containsText" dxfId="335" priority="47" operator="containsText" text="△">
      <formula>NOT(ISERROR(SEARCH("△",A156)))</formula>
    </cfRule>
  </conditionalFormatting>
  <conditionalFormatting sqref="A158">
    <cfRule type="containsText" dxfId="334" priority="46" operator="containsText" text="△">
      <formula>NOT(ISERROR(SEARCH("△",A158)))</formula>
    </cfRule>
  </conditionalFormatting>
  <conditionalFormatting sqref="A160">
    <cfRule type="containsText" dxfId="333" priority="45" operator="containsText" text="△">
      <formula>NOT(ISERROR(SEARCH("△",A160)))</formula>
    </cfRule>
  </conditionalFormatting>
  <conditionalFormatting sqref="A162">
    <cfRule type="containsText" dxfId="332" priority="44" operator="containsText" text="△">
      <formula>NOT(ISERROR(SEARCH("△",A162)))</formula>
    </cfRule>
  </conditionalFormatting>
  <conditionalFormatting sqref="A164">
    <cfRule type="containsText" dxfId="331" priority="43" operator="containsText" text="△">
      <formula>NOT(ISERROR(SEARCH("△",A164)))</formula>
    </cfRule>
  </conditionalFormatting>
  <conditionalFormatting sqref="A166">
    <cfRule type="containsText" dxfId="330" priority="42" operator="containsText" text="△">
      <formula>NOT(ISERROR(SEARCH("△",A166)))</formula>
    </cfRule>
  </conditionalFormatting>
  <conditionalFormatting sqref="A168">
    <cfRule type="containsText" dxfId="329" priority="41" operator="containsText" text="△">
      <formula>NOT(ISERROR(SEARCH("△",A168)))</formula>
    </cfRule>
  </conditionalFormatting>
  <conditionalFormatting sqref="A170">
    <cfRule type="containsText" dxfId="328" priority="40" operator="containsText" text="△">
      <formula>NOT(ISERROR(SEARCH("△",A170)))</formula>
    </cfRule>
  </conditionalFormatting>
  <conditionalFormatting sqref="A172">
    <cfRule type="containsText" dxfId="327" priority="39" operator="containsText" text="△">
      <formula>NOT(ISERROR(SEARCH("△",A172)))</formula>
    </cfRule>
  </conditionalFormatting>
  <conditionalFormatting sqref="A174">
    <cfRule type="containsText" dxfId="326" priority="38" operator="containsText" text="△">
      <formula>NOT(ISERROR(SEARCH("△",A174)))</formula>
    </cfRule>
  </conditionalFormatting>
  <conditionalFormatting sqref="A176">
    <cfRule type="containsText" dxfId="325" priority="37" operator="containsText" text="△">
      <formula>NOT(ISERROR(SEARCH("△",A176)))</formula>
    </cfRule>
  </conditionalFormatting>
  <conditionalFormatting sqref="A178">
    <cfRule type="containsText" dxfId="324" priority="36" operator="containsText" text="△">
      <formula>NOT(ISERROR(SEARCH("△",A178)))</formula>
    </cfRule>
  </conditionalFormatting>
  <conditionalFormatting sqref="A180">
    <cfRule type="containsText" dxfId="323" priority="35" operator="containsText" text="△">
      <formula>NOT(ISERROR(SEARCH("△",A180)))</formula>
    </cfRule>
  </conditionalFormatting>
  <conditionalFormatting sqref="A182">
    <cfRule type="containsText" dxfId="322" priority="33" operator="containsText" text="△">
      <formula>NOT(ISERROR(SEARCH("△",A182)))</formula>
    </cfRule>
  </conditionalFormatting>
  <conditionalFormatting sqref="A192:A221">
    <cfRule type="containsText" dxfId="321" priority="18" operator="containsText" text="Контрола">
      <formula>NOT(ISERROR(SEARCH("Контрола",A192)))</formula>
    </cfRule>
  </conditionalFormatting>
  <conditionalFormatting sqref="A193">
    <cfRule type="containsText" dxfId="320" priority="32" operator="containsText" text="△">
      <formula>NOT(ISERROR(SEARCH("△",A193)))</formula>
    </cfRule>
  </conditionalFormatting>
  <conditionalFormatting sqref="A195">
    <cfRule type="containsText" dxfId="319" priority="31" operator="containsText" text="△">
      <formula>NOT(ISERROR(SEARCH("△",A195)))</formula>
    </cfRule>
  </conditionalFormatting>
  <conditionalFormatting sqref="A197">
    <cfRule type="containsText" dxfId="318" priority="30" operator="containsText" text="△">
      <formula>NOT(ISERROR(SEARCH("△",A197)))</formula>
    </cfRule>
  </conditionalFormatting>
  <conditionalFormatting sqref="A199">
    <cfRule type="containsText" dxfId="317" priority="29" operator="containsText" text="△">
      <formula>NOT(ISERROR(SEARCH("△",A199)))</formula>
    </cfRule>
  </conditionalFormatting>
  <conditionalFormatting sqref="A201">
    <cfRule type="containsText" dxfId="316" priority="28" operator="containsText" text="△">
      <formula>NOT(ISERROR(SEARCH("△",A201)))</formula>
    </cfRule>
  </conditionalFormatting>
  <conditionalFormatting sqref="A203">
    <cfRule type="containsText" dxfId="315" priority="27" operator="containsText" text="△">
      <formula>NOT(ISERROR(SEARCH("△",A203)))</formula>
    </cfRule>
  </conditionalFormatting>
  <conditionalFormatting sqref="A205">
    <cfRule type="containsText" dxfId="314" priority="26" operator="containsText" text="△">
      <formula>NOT(ISERROR(SEARCH("△",A205)))</formula>
    </cfRule>
  </conditionalFormatting>
  <conditionalFormatting sqref="A207">
    <cfRule type="containsText" dxfId="313" priority="25" operator="containsText" text="△">
      <formula>NOT(ISERROR(SEARCH("△",A207)))</formula>
    </cfRule>
  </conditionalFormatting>
  <conditionalFormatting sqref="A209">
    <cfRule type="containsText" dxfId="312" priority="24" operator="containsText" text="△">
      <formula>NOT(ISERROR(SEARCH("△",A209)))</formula>
    </cfRule>
  </conditionalFormatting>
  <conditionalFormatting sqref="A211">
    <cfRule type="containsText" dxfId="311" priority="23" operator="containsText" text="△">
      <formula>NOT(ISERROR(SEARCH("△",A211)))</formula>
    </cfRule>
  </conditionalFormatting>
  <conditionalFormatting sqref="A213">
    <cfRule type="containsText" dxfId="310" priority="22" operator="containsText" text="△">
      <formula>NOT(ISERROR(SEARCH("△",A213)))</formula>
    </cfRule>
  </conditionalFormatting>
  <conditionalFormatting sqref="A215">
    <cfRule type="containsText" dxfId="309" priority="21" operator="containsText" text="△">
      <formula>NOT(ISERROR(SEARCH("△",A215)))</formula>
    </cfRule>
  </conditionalFormatting>
  <conditionalFormatting sqref="A217">
    <cfRule type="containsText" dxfId="308" priority="20" operator="containsText" text="△">
      <formula>NOT(ISERROR(SEARCH("△",A217)))</formula>
    </cfRule>
  </conditionalFormatting>
  <conditionalFormatting sqref="A219">
    <cfRule type="containsText" dxfId="307" priority="19" operator="containsText" text="△">
      <formula>NOT(ISERROR(SEARCH("△",A219)))</formula>
    </cfRule>
  </conditionalFormatting>
  <conditionalFormatting sqref="A221">
    <cfRule type="containsText" dxfId="306" priority="17" operator="containsText" text="△">
      <formula>NOT(ISERROR(SEARCH("△",A221)))</formula>
    </cfRule>
  </conditionalFormatting>
  <conditionalFormatting sqref="A231:A260">
    <cfRule type="containsText" dxfId="305" priority="2" operator="containsText" text="Контрола">
      <formula>NOT(ISERROR(SEARCH("Контрола",A231)))</formula>
    </cfRule>
  </conditionalFormatting>
  <conditionalFormatting sqref="A232">
    <cfRule type="containsText" dxfId="304" priority="16" operator="containsText" text="△">
      <formula>NOT(ISERROR(SEARCH("△",A232)))</formula>
    </cfRule>
  </conditionalFormatting>
  <conditionalFormatting sqref="A234">
    <cfRule type="containsText" dxfId="303" priority="15" operator="containsText" text="△">
      <formula>NOT(ISERROR(SEARCH("△",A234)))</formula>
    </cfRule>
  </conditionalFormatting>
  <conditionalFormatting sqref="A236">
    <cfRule type="containsText" dxfId="302" priority="14" operator="containsText" text="△">
      <formula>NOT(ISERROR(SEARCH("△",A236)))</formula>
    </cfRule>
  </conditionalFormatting>
  <conditionalFormatting sqref="A238">
    <cfRule type="containsText" dxfId="301" priority="13" operator="containsText" text="△">
      <formula>NOT(ISERROR(SEARCH("△",A238)))</formula>
    </cfRule>
  </conditionalFormatting>
  <conditionalFormatting sqref="A240">
    <cfRule type="containsText" dxfId="300" priority="12" operator="containsText" text="△">
      <formula>NOT(ISERROR(SEARCH("△",A240)))</formula>
    </cfRule>
  </conditionalFormatting>
  <conditionalFormatting sqref="A242">
    <cfRule type="containsText" dxfId="299" priority="11" operator="containsText" text="△">
      <formula>NOT(ISERROR(SEARCH("△",A242)))</formula>
    </cfRule>
  </conditionalFormatting>
  <conditionalFormatting sqref="A244">
    <cfRule type="containsText" dxfId="298" priority="10" operator="containsText" text="△">
      <formula>NOT(ISERROR(SEARCH("△",A244)))</formula>
    </cfRule>
  </conditionalFormatting>
  <conditionalFormatting sqref="A246">
    <cfRule type="containsText" dxfId="297" priority="9" operator="containsText" text="△">
      <formula>NOT(ISERROR(SEARCH("△",A246)))</formula>
    </cfRule>
  </conditionalFormatting>
  <conditionalFormatting sqref="A248">
    <cfRule type="containsText" dxfId="296" priority="8" operator="containsText" text="△">
      <formula>NOT(ISERROR(SEARCH("△",A248)))</formula>
    </cfRule>
  </conditionalFormatting>
  <conditionalFormatting sqref="A250">
    <cfRule type="containsText" dxfId="295" priority="7" operator="containsText" text="△">
      <formula>NOT(ISERROR(SEARCH("△",A250)))</formula>
    </cfRule>
  </conditionalFormatting>
  <conditionalFormatting sqref="A252">
    <cfRule type="containsText" dxfId="294" priority="6" operator="containsText" text="△">
      <formula>NOT(ISERROR(SEARCH("△",A252)))</formula>
    </cfRule>
  </conditionalFormatting>
  <conditionalFormatting sqref="A254">
    <cfRule type="containsText" dxfId="293" priority="5" operator="containsText" text="△">
      <formula>NOT(ISERROR(SEARCH("△",A254)))</formula>
    </cfRule>
  </conditionalFormatting>
  <conditionalFormatting sqref="A256">
    <cfRule type="containsText" dxfId="292" priority="4" operator="containsText" text="△">
      <formula>NOT(ISERROR(SEARCH("△",A256)))</formula>
    </cfRule>
  </conditionalFormatting>
  <conditionalFormatting sqref="A258">
    <cfRule type="containsText" dxfId="291" priority="3" operator="containsText" text="△">
      <formula>NOT(ISERROR(SEARCH("△",A258)))</formula>
    </cfRule>
  </conditionalFormatting>
  <conditionalFormatting sqref="A260">
    <cfRule type="containsText" dxfId="290"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D4BD9BF8-87C7-4D42-AA80-FE4792239E03}">
          <x14:formula1>
            <xm:f>'Листа пословних процеса'!$C$7:$C$99</xm:f>
          </x14:formula1>
          <xm:sqref>C3:F3</xm:sqref>
        </x14:dataValidation>
        <x14:dataValidation type="list" allowBlank="1" showInputMessage="1" showErrorMessage="1" xr:uid="{EE458725-2434-4479-B7C8-5B05A56CC4BE}">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0F390B2D-EAA3-41DC-B11F-FAB0F3323A13}">
          <x14:formula1>
            <xm:f>'Организационе јединице'!$B$3:$B$20</xm:f>
          </x14:formula1>
          <xm:sqref>C4:F4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DF452-426A-407B-A304-27C8F29F3760}">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289" priority="50" operator="containsText" text="Контрола">
      <formula>NOT(ISERROR(SEARCH("Контрола",A36)))</formula>
    </cfRule>
  </conditionalFormatting>
  <conditionalFormatting sqref="A37">
    <cfRule type="containsText" dxfId="288" priority="64" operator="containsText" text="△">
      <formula>NOT(ISERROR(SEARCH("△",A37)))</formula>
    </cfRule>
  </conditionalFormatting>
  <conditionalFormatting sqref="A39">
    <cfRule type="containsText" dxfId="287" priority="63" operator="containsText" text="△">
      <formula>NOT(ISERROR(SEARCH("△",A39)))</formula>
    </cfRule>
  </conditionalFormatting>
  <conditionalFormatting sqref="A41">
    <cfRule type="containsText" dxfId="286" priority="62" operator="containsText" text="△">
      <formula>NOT(ISERROR(SEARCH("△",A41)))</formula>
    </cfRule>
  </conditionalFormatting>
  <conditionalFormatting sqref="A43">
    <cfRule type="containsText" dxfId="285" priority="61" operator="containsText" text="△">
      <formula>NOT(ISERROR(SEARCH("△",A43)))</formula>
    </cfRule>
  </conditionalFormatting>
  <conditionalFormatting sqref="A45">
    <cfRule type="containsText" dxfId="284" priority="60" operator="containsText" text="△">
      <formula>NOT(ISERROR(SEARCH("△",A45)))</formula>
    </cfRule>
  </conditionalFormatting>
  <conditionalFormatting sqref="A47">
    <cfRule type="containsText" dxfId="283" priority="59" operator="containsText" text="△">
      <formula>NOT(ISERROR(SEARCH("△",A47)))</formula>
    </cfRule>
  </conditionalFormatting>
  <conditionalFormatting sqref="A49">
    <cfRule type="containsText" dxfId="282" priority="58" operator="containsText" text="△">
      <formula>NOT(ISERROR(SEARCH("△",A49)))</formula>
    </cfRule>
  </conditionalFormatting>
  <conditionalFormatting sqref="A51">
    <cfRule type="containsText" dxfId="281" priority="57" operator="containsText" text="△">
      <formula>NOT(ISERROR(SEARCH("△",A51)))</formula>
    </cfRule>
  </conditionalFormatting>
  <conditionalFormatting sqref="A53">
    <cfRule type="containsText" dxfId="280" priority="56" operator="containsText" text="△">
      <formula>NOT(ISERROR(SEARCH("△",A53)))</formula>
    </cfRule>
  </conditionalFormatting>
  <conditionalFormatting sqref="A55">
    <cfRule type="containsText" dxfId="279" priority="55" operator="containsText" text="△">
      <formula>NOT(ISERROR(SEARCH("△",A55)))</formula>
    </cfRule>
  </conditionalFormatting>
  <conditionalFormatting sqref="A57">
    <cfRule type="containsText" dxfId="278" priority="54" operator="containsText" text="△">
      <formula>NOT(ISERROR(SEARCH("△",A57)))</formula>
    </cfRule>
  </conditionalFormatting>
  <conditionalFormatting sqref="A59">
    <cfRule type="containsText" dxfId="277" priority="53" operator="containsText" text="△">
      <formula>NOT(ISERROR(SEARCH("△",A59)))</formula>
    </cfRule>
  </conditionalFormatting>
  <conditionalFormatting sqref="A61">
    <cfRule type="containsText" dxfId="276" priority="52" operator="containsText" text="△">
      <formula>NOT(ISERROR(SEARCH("△",A61)))</formula>
    </cfRule>
  </conditionalFormatting>
  <conditionalFormatting sqref="A63">
    <cfRule type="containsText" dxfId="275" priority="51" operator="containsText" text="△">
      <formula>NOT(ISERROR(SEARCH("△",A63)))</formula>
    </cfRule>
  </conditionalFormatting>
  <conditionalFormatting sqref="A65">
    <cfRule type="containsText" dxfId="274" priority="49" operator="containsText" text="△">
      <formula>NOT(ISERROR(SEARCH("△",A65)))</formula>
    </cfRule>
  </conditionalFormatting>
  <conditionalFormatting sqref="A75:A104">
    <cfRule type="containsText" dxfId="273" priority="66" operator="containsText" text="Контрола">
      <formula>NOT(ISERROR(SEARCH("Контрола",A75)))</formula>
    </cfRule>
  </conditionalFormatting>
  <conditionalFormatting sqref="A76">
    <cfRule type="containsText" dxfId="272" priority="80" operator="containsText" text="△">
      <formula>NOT(ISERROR(SEARCH("△",A76)))</formula>
    </cfRule>
  </conditionalFormatting>
  <conditionalFormatting sqref="A78">
    <cfRule type="containsText" dxfId="271" priority="79" operator="containsText" text="△">
      <formula>NOT(ISERROR(SEARCH("△",A78)))</formula>
    </cfRule>
  </conditionalFormatting>
  <conditionalFormatting sqref="A80">
    <cfRule type="containsText" dxfId="270" priority="78" operator="containsText" text="△">
      <formula>NOT(ISERROR(SEARCH("△",A80)))</formula>
    </cfRule>
  </conditionalFormatting>
  <conditionalFormatting sqref="A82">
    <cfRule type="containsText" dxfId="269" priority="77" operator="containsText" text="△">
      <formula>NOT(ISERROR(SEARCH("△",A82)))</formula>
    </cfRule>
  </conditionalFormatting>
  <conditionalFormatting sqref="A84">
    <cfRule type="containsText" dxfId="268" priority="76" operator="containsText" text="△">
      <formula>NOT(ISERROR(SEARCH("△",A84)))</formula>
    </cfRule>
  </conditionalFormatting>
  <conditionalFormatting sqref="A86">
    <cfRule type="containsText" dxfId="267" priority="75" operator="containsText" text="△">
      <formula>NOT(ISERROR(SEARCH("△",A86)))</formula>
    </cfRule>
  </conditionalFormatting>
  <conditionalFormatting sqref="A88">
    <cfRule type="containsText" dxfId="266" priority="74" operator="containsText" text="△">
      <formula>NOT(ISERROR(SEARCH("△",A88)))</formula>
    </cfRule>
  </conditionalFormatting>
  <conditionalFormatting sqref="A90">
    <cfRule type="containsText" dxfId="265" priority="73" operator="containsText" text="△">
      <formula>NOT(ISERROR(SEARCH("△",A90)))</formula>
    </cfRule>
  </conditionalFormatting>
  <conditionalFormatting sqref="A92">
    <cfRule type="containsText" dxfId="264" priority="72" operator="containsText" text="△">
      <formula>NOT(ISERROR(SEARCH("△",A92)))</formula>
    </cfRule>
  </conditionalFormatting>
  <conditionalFormatting sqref="A94">
    <cfRule type="containsText" dxfId="263" priority="71" operator="containsText" text="△">
      <formula>NOT(ISERROR(SEARCH("△",A94)))</formula>
    </cfRule>
  </conditionalFormatting>
  <conditionalFormatting sqref="A96">
    <cfRule type="containsText" dxfId="262" priority="70" operator="containsText" text="△">
      <formula>NOT(ISERROR(SEARCH("△",A96)))</formula>
    </cfRule>
  </conditionalFormatting>
  <conditionalFormatting sqref="A98">
    <cfRule type="containsText" dxfId="261" priority="69" operator="containsText" text="△">
      <formula>NOT(ISERROR(SEARCH("△",A98)))</formula>
    </cfRule>
  </conditionalFormatting>
  <conditionalFormatting sqref="A100">
    <cfRule type="containsText" dxfId="260" priority="68" operator="containsText" text="△">
      <formula>NOT(ISERROR(SEARCH("△",A100)))</formula>
    </cfRule>
  </conditionalFormatting>
  <conditionalFormatting sqref="A102">
    <cfRule type="containsText" dxfId="259" priority="67" operator="containsText" text="△">
      <formula>NOT(ISERROR(SEARCH("△",A102)))</formula>
    </cfRule>
  </conditionalFormatting>
  <conditionalFormatting sqref="A104">
    <cfRule type="containsText" dxfId="258" priority="65" operator="containsText" text="△">
      <formula>NOT(ISERROR(SEARCH("△",A104)))</formula>
    </cfRule>
  </conditionalFormatting>
  <conditionalFormatting sqref="A114:A143">
    <cfRule type="containsText" dxfId="257" priority="82" operator="containsText" text="Контрола">
      <formula>NOT(ISERROR(SEARCH("Контрола",A114)))</formula>
    </cfRule>
  </conditionalFormatting>
  <conditionalFormatting sqref="A115">
    <cfRule type="containsText" dxfId="256" priority="96" operator="containsText" text="△">
      <formula>NOT(ISERROR(SEARCH("△",A115)))</formula>
    </cfRule>
  </conditionalFormatting>
  <conditionalFormatting sqref="A117">
    <cfRule type="containsText" dxfId="255" priority="95" operator="containsText" text="△">
      <formula>NOT(ISERROR(SEARCH("△",A117)))</formula>
    </cfRule>
  </conditionalFormatting>
  <conditionalFormatting sqref="A119">
    <cfRule type="containsText" dxfId="254" priority="94" operator="containsText" text="△">
      <formula>NOT(ISERROR(SEARCH("△",A119)))</formula>
    </cfRule>
  </conditionalFormatting>
  <conditionalFormatting sqref="A121">
    <cfRule type="containsText" dxfId="253" priority="93" operator="containsText" text="△">
      <formula>NOT(ISERROR(SEARCH("△",A121)))</formula>
    </cfRule>
  </conditionalFormatting>
  <conditionalFormatting sqref="A123">
    <cfRule type="containsText" dxfId="252" priority="92" operator="containsText" text="△">
      <formula>NOT(ISERROR(SEARCH("△",A123)))</formula>
    </cfRule>
  </conditionalFormatting>
  <conditionalFormatting sqref="A125">
    <cfRule type="containsText" dxfId="251" priority="91" operator="containsText" text="△">
      <formula>NOT(ISERROR(SEARCH("△",A125)))</formula>
    </cfRule>
  </conditionalFormatting>
  <conditionalFormatting sqref="A127">
    <cfRule type="containsText" dxfId="250" priority="90" operator="containsText" text="△">
      <formula>NOT(ISERROR(SEARCH("△",A127)))</formula>
    </cfRule>
  </conditionalFormatting>
  <conditionalFormatting sqref="A129">
    <cfRule type="containsText" dxfId="249" priority="89" operator="containsText" text="△">
      <formula>NOT(ISERROR(SEARCH("△",A129)))</formula>
    </cfRule>
  </conditionalFormatting>
  <conditionalFormatting sqref="A131">
    <cfRule type="containsText" dxfId="248" priority="88" operator="containsText" text="△">
      <formula>NOT(ISERROR(SEARCH("△",A131)))</formula>
    </cfRule>
  </conditionalFormatting>
  <conditionalFormatting sqref="A133">
    <cfRule type="containsText" dxfId="247" priority="87" operator="containsText" text="△">
      <formula>NOT(ISERROR(SEARCH("△",A133)))</formula>
    </cfRule>
  </conditionalFormatting>
  <conditionalFormatting sqref="A135">
    <cfRule type="containsText" dxfId="246" priority="86" operator="containsText" text="△">
      <formula>NOT(ISERROR(SEARCH("△",A135)))</formula>
    </cfRule>
  </conditionalFormatting>
  <conditionalFormatting sqref="A137">
    <cfRule type="containsText" dxfId="245" priority="85" operator="containsText" text="△">
      <formula>NOT(ISERROR(SEARCH("△",A137)))</formula>
    </cfRule>
  </conditionalFormatting>
  <conditionalFormatting sqref="A139">
    <cfRule type="containsText" dxfId="244" priority="84" operator="containsText" text="△">
      <formula>NOT(ISERROR(SEARCH("△",A139)))</formula>
    </cfRule>
  </conditionalFormatting>
  <conditionalFormatting sqref="A141">
    <cfRule type="containsText" dxfId="243" priority="83" operator="containsText" text="△">
      <formula>NOT(ISERROR(SEARCH("△",A141)))</formula>
    </cfRule>
  </conditionalFormatting>
  <conditionalFormatting sqref="A143">
    <cfRule type="containsText" dxfId="242" priority="81" operator="containsText" text="△">
      <formula>NOT(ISERROR(SEARCH("△",A143)))</formula>
    </cfRule>
  </conditionalFormatting>
  <conditionalFormatting sqref="A153:A182">
    <cfRule type="containsText" dxfId="241" priority="34" operator="containsText" text="Контрола">
      <formula>NOT(ISERROR(SEARCH("Контрола",A153)))</formula>
    </cfRule>
  </conditionalFormatting>
  <conditionalFormatting sqref="A154">
    <cfRule type="containsText" dxfId="240" priority="48" operator="containsText" text="△">
      <formula>NOT(ISERROR(SEARCH("△",A154)))</formula>
    </cfRule>
  </conditionalFormatting>
  <conditionalFormatting sqref="A156">
    <cfRule type="containsText" dxfId="239" priority="47" operator="containsText" text="△">
      <formula>NOT(ISERROR(SEARCH("△",A156)))</formula>
    </cfRule>
  </conditionalFormatting>
  <conditionalFormatting sqref="A158">
    <cfRule type="containsText" dxfId="238" priority="46" operator="containsText" text="△">
      <formula>NOT(ISERROR(SEARCH("△",A158)))</formula>
    </cfRule>
  </conditionalFormatting>
  <conditionalFormatting sqref="A160">
    <cfRule type="containsText" dxfId="237" priority="45" operator="containsText" text="△">
      <formula>NOT(ISERROR(SEARCH("△",A160)))</formula>
    </cfRule>
  </conditionalFormatting>
  <conditionalFormatting sqref="A162">
    <cfRule type="containsText" dxfId="236" priority="44" operator="containsText" text="△">
      <formula>NOT(ISERROR(SEARCH("△",A162)))</formula>
    </cfRule>
  </conditionalFormatting>
  <conditionalFormatting sqref="A164">
    <cfRule type="containsText" dxfId="235" priority="43" operator="containsText" text="△">
      <formula>NOT(ISERROR(SEARCH("△",A164)))</formula>
    </cfRule>
  </conditionalFormatting>
  <conditionalFormatting sqref="A166">
    <cfRule type="containsText" dxfId="234" priority="42" operator="containsText" text="△">
      <formula>NOT(ISERROR(SEARCH("△",A166)))</formula>
    </cfRule>
  </conditionalFormatting>
  <conditionalFormatting sqref="A168">
    <cfRule type="containsText" dxfId="233" priority="41" operator="containsText" text="△">
      <formula>NOT(ISERROR(SEARCH("△",A168)))</formula>
    </cfRule>
  </conditionalFormatting>
  <conditionalFormatting sqref="A170">
    <cfRule type="containsText" dxfId="232" priority="40" operator="containsText" text="△">
      <formula>NOT(ISERROR(SEARCH("△",A170)))</formula>
    </cfRule>
  </conditionalFormatting>
  <conditionalFormatting sqref="A172">
    <cfRule type="containsText" dxfId="231" priority="39" operator="containsText" text="△">
      <formula>NOT(ISERROR(SEARCH("△",A172)))</formula>
    </cfRule>
  </conditionalFormatting>
  <conditionalFormatting sqref="A174">
    <cfRule type="containsText" dxfId="230" priority="38" operator="containsText" text="△">
      <formula>NOT(ISERROR(SEARCH("△",A174)))</formula>
    </cfRule>
  </conditionalFormatting>
  <conditionalFormatting sqref="A176">
    <cfRule type="containsText" dxfId="229" priority="37" operator="containsText" text="△">
      <formula>NOT(ISERROR(SEARCH("△",A176)))</formula>
    </cfRule>
  </conditionalFormatting>
  <conditionalFormatting sqref="A178">
    <cfRule type="containsText" dxfId="228" priority="36" operator="containsText" text="△">
      <formula>NOT(ISERROR(SEARCH("△",A178)))</formula>
    </cfRule>
  </conditionalFormatting>
  <conditionalFormatting sqref="A180">
    <cfRule type="containsText" dxfId="227" priority="35" operator="containsText" text="△">
      <formula>NOT(ISERROR(SEARCH("△",A180)))</formula>
    </cfRule>
  </conditionalFormatting>
  <conditionalFormatting sqref="A182">
    <cfRule type="containsText" dxfId="226" priority="33" operator="containsText" text="△">
      <formula>NOT(ISERROR(SEARCH("△",A182)))</formula>
    </cfRule>
  </conditionalFormatting>
  <conditionalFormatting sqref="A192:A221">
    <cfRule type="containsText" dxfId="225" priority="18" operator="containsText" text="Контрола">
      <formula>NOT(ISERROR(SEARCH("Контрола",A192)))</formula>
    </cfRule>
  </conditionalFormatting>
  <conditionalFormatting sqref="A193">
    <cfRule type="containsText" dxfId="224" priority="32" operator="containsText" text="△">
      <formula>NOT(ISERROR(SEARCH("△",A193)))</formula>
    </cfRule>
  </conditionalFormatting>
  <conditionalFormatting sqref="A195">
    <cfRule type="containsText" dxfId="223" priority="31" operator="containsText" text="△">
      <formula>NOT(ISERROR(SEARCH("△",A195)))</formula>
    </cfRule>
  </conditionalFormatting>
  <conditionalFormatting sqref="A197">
    <cfRule type="containsText" dxfId="222" priority="30" operator="containsText" text="△">
      <formula>NOT(ISERROR(SEARCH("△",A197)))</formula>
    </cfRule>
  </conditionalFormatting>
  <conditionalFormatting sqref="A199">
    <cfRule type="containsText" dxfId="221" priority="29" operator="containsText" text="△">
      <formula>NOT(ISERROR(SEARCH("△",A199)))</formula>
    </cfRule>
  </conditionalFormatting>
  <conditionalFormatting sqref="A201">
    <cfRule type="containsText" dxfId="220" priority="28" operator="containsText" text="△">
      <formula>NOT(ISERROR(SEARCH("△",A201)))</formula>
    </cfRule>
  </conditionalFormatting>
  <conditionalFormatting sqref="A203">
    <cfRule type="containsText" dxfId="219" priority="27" operator="containsText" text="△">
      <formula>NOT(ISERROR(SEARCH("△",A203)))</formula>
    </cfRule>
  </conditionalFormatting>
  <conditionalFormatting sqref="A205">
    <cfRule type="containsText" dxfId="218" priority="26" operator="containsText" text="△">
      <formula>NOT(ISERROR(SEARCH("△",A205)))</formula>
    </cfRule>
  </conditionalFormatting>
  <conditionalFormatting sqref="A207">
    <cfRule type="containsText" dxfId="217" priority="25" operator="containsText" text="△">
      <formula>NOT(ISERROR(SEARCH("△",A207)))</formula>
    </cfRule>
  </conditionalFormatting>
  <conditionalFormatting sqref="A209">
    <cfRule type="containsText" dxfId="216" priority="24" operator="containsText" text="△">
      <formula>NOT(ISERROR(SEARCH("△",A209)))</formula>
    </cfRule>
  </conditionalFormatting>
  <conditionalFormatting sqref="A211">
    <cfRule type="containsText" dxfId="215" priority="23" operator="containsText" text="△">
      <formula>NOT(ISERROR(SEARCH("△",A211)))</formula>
    </cfRule>
  </conditionalFormatting>
  <conditionalFormatting sqref="A213">
    <cfRule type="containsText" dxfId="214" priority="22" operator="containsText" text="△">
      <formula>NOT(ISERROR(SEARCH("△",A213)))</formula>
    </cfRule>
  </conditionalFormatting>
  <conditionalFormatting sqref="A215">
    <cfRule type="containsText" dxfId="213" priority="21" operator="containsText" text="△">
      <formula>NOT(ISERROR(SEARCH("△",A215)))</formula>
    </cfRule>
  </conditionalFormatting>
  <conditionalFormatting sqref="A217">
    <cfRule type="containsText" dxfId="212" priority="20" operator="containsText" text="△">
      <formula>NOT(ISERROR(SEARCH("△",A217)))</formula>
    </cfRule>
  </conditionalFormatting>
  <conditionalFormatting sqref="A219">
    <cfRule type="containsText" dxfId="211" priority="19" operator="containsText" text="△">
      <formula>NOT(ISERROR(SEARCH("△",A219)))</formula>
    </cfRule>
  </conditionalFormatting>
  <conditionalFormatting sqref="A221">
    <cfRule type="containsText" dxfId="210" priority="17" operator="containsText" text="△">
      <formula>NOT(ISERROR(SEARCH("△",A221)))</formula>
    </cfRule>
  </conditionalFormatting>
  <conditionalFormatting sqref="A231:A260">
    <cfRule type="containsText" dxfId="209" priority="2" operator="containsText" text="Контрола">
      <formula>NOT(ISERROR(SEARCH("Контрола",A231)))</formula>
    </cfRule>
  </conditionalFormatting>
  <conditionalFormatting sqref="A232">
    <cfRule type="containsText" dxfId="208" priority="16" operator="containsText" text="△">
      <formula>NOT(ISERROR(SEARCH("△",A232)))</formula>
    </cfRule>
  </conditionalFormatting>
  <conditionalFormatting sqref="A234">
    <cfRule type="containsText" dxfId="207" priority="15" operator="containsText" text="△">
      <formula>NOT(ISERROR(SEARCH("△",A234)))</formula>
    </cfRule>
  </conditionalFormatting>
  <conditionalFormatting sqref="A236">
    <cfRule type="containsText" dxfId="206" priority="14" operator="containsText" text="△">
      <formula>NOT(ISERROR(SEARCH("△",A236)))</formula>
    </cfRule>
  </conditionalFormatting>
  <conditionalFormatting sqref="A238">
    <cfRule type="containsText" dxfId="205" priority="13" operator="containsText" text="△">
      <formula>NOT(ISERROR(SEARCH("△",A238)))</formula>
    </cfRule>
  </conditionalFormatting>
  <conditionalFormatting sqref="A240">
    <cfRule type="containsText" dxfId="204" priority="12" operator="containsText" text="△">
      <formula>NOT(ISERROR(SEARCH("△",A240)))</formula>
    </cfRule>
  </conditionalFormatting>
  <conditionalFormatting sqref="A242">
    <cfRule type="containsText" dxfId="203" priority="11" operator="containsText" text="△">
      <formula>NOT(ISERROR(SEARCH("△",A242)))</formula>
    </cfRule>
  </conditionalFormatting>
  <conditionalFormatting sqref="A244">
    <cfRule type="containsText" dxfId="202" priority="10" operator="containsText" text="△">
      <formula>NOT(ISERROR(SEARCH("△",A244)))</formula>
    </cfRule>
  </conditionalFormatting>
  <conditionalFormatting sqref="A246">
    <cfRule type="containsText" dxfId="201" priority="9" operator="containsText" text="△">
      <formula>NOT(ISERROR(SEARCH("△",A246)))</formula>
    </cfRule>
  </conditionalFormatting>
  <conditionalFormatting sqref="A248">
    <cfRule type="containsText" dxfId="200" priority="8" operator="containsText" text="△">
      <formula>NOT(ISERROR(SEARCH("△",A248)))</formula>
    </cfRule>
  </conditionalFormatting>
  <conditionalFormatting sqref="A250">
    <cfRule type="containsText" dxfId="199" priority="7" operator="containsText" text="△">
      <formula>NOT(ISERROR(SEARCH("△",A250)))</formula>
    </cfRule>
  </conditionalFormatting>
  <conditionalFormatting sqref="A252">
    <cfRule type="containsText" dxfId="198" priority="6" operator="containsText" text="△">
      <formula>NOT(ISERROR(SEARCH("△",A252)))</formula>
    </cfRule>
  </conditionalFormatting>
  <conditionalFormatting sqref="A254">
    <cfRule type="containsText" dxfId="197" priority="5" operator="containsText" text="△">
      <formula>NOT(ISERROR(SEARCH("△",A254)))</formula>
    </cfRule>
  </conditionalFormatting>
  <conditionalFormatting sqref="A256">
    <cfRule type="containsText" dxfId="196" priority="4" operator="containsText" text="△">
      <formula>NOT(ISERROR(SEARCH("△",A256)))</formula>
    </cfRule>
  </conditionalFormatting>
  <conditionalFormatting sqref="A258">
    <cfRule type="containsText" dxfId="195" priority="3" operator="containsText" text="△">
      <formula>NOT(ISERROR(SEARCH("△",A258)))</formula>
    </cfRule>
  </conditionalFormatting>
  <conditionalFormatting sqref="A260">
    <cfRule type="containsText" dxfId="194"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84991E3-E965-426D-89EA-9B891756C103}">
          <x14:formula1>
            <xm:f>'Организационе јединице'!$B$3:$B$20</xm:f>
          </x14:formula1>
          <xm:sqref>C4:F4</xm:sqref>
        </x14:dataValidation>
        <x14:dataValidation type="list" allowBlank="1" showInputMessage="1" showErrorMessage="1" xr:uid="{2B56A5A5-6D6F-4AE9-AFC9-E15B22C7FE02}">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540661FD-1ADD-4E34-A694-518C21CC6E22}">
          <x14:formula1>
            <xm:f>'Листа пословних процеса'!$C$7:$C$99</xm:f>
          </x14:formula1>
          <xm:sqref>C3:F3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view="pageBreakPreview" zoomScale="90" zoomScaleSheetLayoutView="90" zoomScalePageLayoutView="70" workbookViewId="0">
      <selection activeCell="C11" sqref="C11"/>
    </sheetView>
  </sheetViews>
  <sheetFormatPr defaultRowHeight="14.5" x14ac:dyDescent="0.35"/>
  <cols>
    <col min="1" max="1" width="21.81640625" style="1" customWidth="1"/>
    <col min="2" max="2" width="34.1796875" style="1" customWidth="1"/>
    <col min="3" max="3" width="33.81640625" style="1" customWidth="1"/>
  </cols>
  <sheetData>
    <row r="1" spans="1:3" ht="26.25" customHeight="1" x14ac:dyDescent="0.35">
      <c r="A1" s="190" t="s">
        <v>5</v>
      </c>
      <c r="B1" s="191"/>
      <c r="C1" s="53">
        <f>'Насловна страна'!B3</f>
        <v>0</v>
      </c>
    </row>
    <row r="2" spans="1:3" ht="45.65" customHeight="1" x14ac:dyDescent="0.35">
      <c r="A2" s="54" t="s">
        <v>6</v>
      </c>
      <c r="B2" s="54" t="s">
        <v>7</v>
      </c>
      <c r="C2" s="54" t="s">
        <v>8</v>
      </c>
    </row>
    <row r="3" spans="1:3" x14ac:dyDescent="0.35">
      <c r="A3" s="103"/>
      <c r="B3" s="104"/>
      <c r="C3" s="104"/>
    </row>
    <row r="4" spans="1:3" x14ac:dyDescent="0.35">
      <c r="A4" s="103"/>
      <c r="B4" s="103"/>
      <c r="C4" s="103"/>
    </row>
    <row r="5" spans="1:3" x14ac:dyDescent="0.35">
      <c r="A5" s="103"/>
      <c r="B5" s="103"/>
      <c r="C5" s="103"/>
    </row>
    <row r="6" spans="1:3" x14ac:dyDescent="0.35">
      <c r="A6" s="103"/>
      <c r="B6" s="103"/>
      <c r="C6" s="103"/>
    </row>
    <row r="7" spans="1:3" x14ac:dyDescent="0.35">
      <c r="A7" s="103"/>
      <c r="B7" s="103"/>
      <c r="C7" s="103"/>
    </row>
    <row r="8" spans="1:3" x14ac:dyDescent="0.35">
      <c r="A8" s="103"/>
      <c r="B8" s="103"/>
      <c r="C8" s="103"/>
    </row>
    <row r="9" spans="1:3" x14ac:dyDescent="0.35">
      <c r="A9" s="103"/>
      <c r="B9" s="104"/>
      <c r="C9" s="104"/>
    </row>
    <row r="10" spans="1:3" x14ac:dyDescent="0.35">
      <c r="A10" s="103"/>
      <c r="B10" s="104"/>
      <c r="C10" s="104"/>
    </row>
    <row r="11" spans="1:3" x14ac:dyDescent="0.35">
      <c r="A11" s="103"/>
      <c r="B11" s="104"/>
      <c r="C11" s="104"/>
    </row>
    <row r="12" spans="1:3" x14ac:dyDescent="0.35">
      <c r="A12" s="103"/>
      <c r="B12" s="104"/>
      <c r="C12" s="104"/>
    </row>
    <row r="13" spans="1:3" x14ac:dyDescent="0.35">
      <c r="A13" s="103"/>
      <c r="B13" s="104"/>
      <c r="C13" s="104"/>
    </row>
    <row r="14" spans="1:3" x14ac:dyDescent="0.35">
      <c r="A14" s="103"/>
      <c r="B14" s="104"/>
      <c r="C14" s="104"/>
    </row>
    <row r="15" spans="1:3" x14ac:dyDescent="0.35">
      <c r="A15" s="103"/>
      <c r="B15" s="104"/>
      <c r="C15" s="104"/>
    </row>
    <row r="16" spans="1:3" x14ac:dyDescent="0.35">
      <c r="A16" s="103"/>
      <c r="B16" s="104"/>
      <c r="C16" s="104"/>
    </row>
    <row r="17" spans="1:3" x14ac:dyDescent="0.35">
      <c r="A17" s="103"/>
      <c r="B17" s="104"/>
      <c r="C17" s="104"/>
    </row>
    <row r="18" spans="1:3" x14ac:dyDescent="0.35">
      <c r="A18" s="103"/>
      <c r="B18" s="104"/>
      <c r="C18" s="104"/>
    </row>
    <row r="19" spans="1:3" x14ac:dyDescent="0.35">
      <c r="A19" s="103"/>
      <c r="B19" s="104"/>
      <c r="C19" s="104"/>
    </row>
    <row r="20" spans="1:3" x14ac:dyDescent="0.35">
      <c r="A20" s="103"/>
      <c r="B20" s="104"/>
      <c r="C20" s="104"/>
    </row>
    <row r="21" spans="1:3" x14ac:dyDescent="0.35">
      <c r="A21" s="103"/>
      <c r="B21" s="104"/>
      <c r="C21" s="104"/>
    </row>
    <row r="22" spans="1:3" x14ac:dyDescent="0.35">
      <c r="A22" s="103"/>
      <c r="B22" s="104"/>
      <c r="C22" s="104"/>
    </row>
    <row r="23" spans="1:3" x14ac:dyDescent="0.35">
      <c r="A23" s="103"/>
      <c r="B23" s="104"/>
      <c r="C23" s="104"/>
    </row>
    <row r="24" spans="1:3" x14ac:dyDescent="0.35">
      <c r="A24" s="103"/>
      <c r="B24" s="104"/>
      <c r="C24" s="104"/>
    </row>
    <row r="25" spans="1:3" x14ac:dyDescent="0.35">
      <c r="A25" s="103"/>
      <c r="B25" s="104"/>
      <c r="C25" s="104"/>
    </row>
    <row r="26" spans="1:3" x14ac:dyDescent="0.35">
      <c r="A26" s="103"/>
      <c r="B26" s="104"/>
      <c r="C26" s="104"/>
    </row>
    <row r="27" spans="1:3" x14ac:dyDescent="0.35">
      <c r="A27" s="103"/>
      <c r="B27" s="104"/>
      <c r="C27" s="104"/>
    </row>
    <row r="28" spans="1:3" x14ac:dyDescent="0.35">
      <c r="A28" s="103"/>
      <c r="B28" s="104"/>
      <c r="C28" s="104"/>
    </row>
    <row r="29" spans="1:3" x14ac:dyDescent="0.35">
      <c r="A29" s="103"/>
      <c r="B29" s="104"/>
      <c r="C29" s="104"/>
    </row>
    <row r="30" spans="1:3" x14ac:dyDescent="0.35">
      <c r="A30" s="103"/>
      <c r="B30" s="104"/>
      <c r="C30" s="104"/>
    </row>
    <row r="31" spans="1:3" x14ac:dyDescent="0.35">
      <c r="A31" s="103"/>
      <c r="B31" s="104"/>
      <c r="C31" s="104"/>
    </row>
    <row r="32" spans="1:3" x14ac:dyDescent="0.35">
      <c r="A32" s="103"/>
      <c r="B32" s="104"/>
      <c r="C32" s="104"/>
    </row>
    <row r="33" spans="1:3" x14ac:dyDescent="0.35">
      <c r="A33" s="103"/>
      <c r="B33" s="104"/>
      <c r="C33" s="104"/>
    </row>
    <row r="34" spans="1:3" x14ac:dyDescent="0.35">
      <c r="A34" s="103"/>
      <c r="B34" s="104"/>
      <c r="C34" s="104"/>
    </row>
    <row r="35" spans="1:3" x14ac:dyDescent="0.35">
      <c r="A35" s="103"/>
      <c r="B35" s="104"/>
      <c r="C35" s="104"/>
    </row>
    <row r="36" spans="1:3" x14ac:dyDescent="0.35">
      <c r="A36" s="103"/>
      <c r="B36" s="104"/>
      <c r="C36" s="104"/>
    </row>
    <row r="37" spans="1:3" x14ac:dyDescent="0.35">
      <c r="A37" s="105"/>
      <c r="B37" s="105"/>
      <c r="C37" s="105"/>
    </row>
    <row r="38" spans="1:3" x14ac:dyDescent="0.35">
      <c r="A38" s="105"/>
      <c r="B38" s="105"/>
      <c r="C38" s="105"/>
    </row>
    <row r="39" spans="1:3" x14ac:dyDescent="0.35">
      <c r="A39" s="105"/>
      <c r="B39" s="105"/>
      <c r="C39" s="105"/>
    </row>
    <row r="40" spans="1:3" x14ac:dyDescent="0.35">
      <c r="A40" s="105"/>
      <c r="B40" s="105"/>
      <c r="C40" s="105"/>
    </row>
    <row r="41" spans="1:3" x14ac:dyDescent="0.35">
      <c r="A41" s="105"/>
      <c r="B41" s="105"/>
      <c r="C41" s="105"/>
    </row>
    <row r="42" spans="1:3" x14ac:dyDescent="0.35">
      <c r="A42" s="105"/>
      <c r="B42" s="105"/>
      <c r="C42" s="105"/>
    </row>
    <row r="43" spans="1:3" x14ac:dyDescent="0.35">
      <c r="A43" s="105"/>
      <c r="B43" s="105"/>
      <c r="C43" s="105"/>
    </row>
    <row r="44" spans="1:3" x14ac:dyDescent="0.35">
      <c r="A44" s="105"/>
      <c r="B44" s="105"/>
      <c r="C44" s="105"/>
    </row>
    <row r="45" spans="1:3" x14ac:dyDescent="0.35">
      <c r="A45" s="105"/>
      <c r="B45" s="105"/>
      <c r="C45" s="105"/>
    </row>
    <row r="46" spans="1:3" x14ac:dyDescent="0.35">
      <c r="A46" s="105"/>
      <c r="B46" s="105"/>
      <c r="C46" s="105"/>
    </row>
    <row r="47" spans="1:3" x14ac:dyDescent="0.35">
      <c r="A47" s="105"/>
      <c r="B47" s="105"/>
      <c r="C47" s="105"/>
    </row>
  </sheetData>
  <sheetProtection algorithmName="SHA-512" hashValue="5GKdAz1I0y4SBBctTQJvt2ktwflfwmzDyeVJhxHYSoFj7/FP/Ts5M7YDNKyKcpfdyOCiGCjclZplgpxv++OEjQ==" saltValue="aQFhK5C30d6S8kEqsJhiSg==" spinCount="100000" sheet="1" formatCells="0" selectLockedCells="1"/>
  <mergeCells count="1">
    <mergeCell ref="A1:B1"/>
  </mergeCells>
  <pageMargins left="0.7" right="0.41666666666666669"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DAAD-124D-4833-9FBF-4BE92E00E62F}">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193" priority="50" operator="containsText" text="Контрола">
      <formula>NOT(ISERROR(SEARCH("Контрола",A36)))</formula>
    </cfRule>
  </conditionalFormatting>
  <conditionalFormatting sqref="A37">
    <cfRule type="containsText" dxfId="192" priority="64" operator="containsText" text="△">
      <formula>NOT(ISERROR(SEARCH("△",A37)))</formula>
    </cfRule>
  </conditionalFormatting>
  <conditionalFormatting sqref="A39">
    <cfRule type="containsText" dxfId="191" priority="63" operator="containsText" text="△">
      <formula>NOT(ISERROR(SEARCH("△",A39)))</formula>
    </cfRule>
  </conditionalFormatting>
  <conditionalFormatting sqref="A41">
    <cfRule type="containsText" dxfId="190" priority="62" operator="containsText" text="△">
      <formula>NOT(ISERROR(SEARCH("△",A41)))</formula>
    </cfRule>
  </conditionalFormatting>
  <conditionalFormatting sqref="A43">
    <cfRule type="containsText" dxfId="189" priority="61" operator="containsText" text="△">
      <formula>NOT(ISERROR(SEARCH("△",A43)))</formula>
    </cfRule>
  </conditionalFormatting>
  <conditionalFormatting sqref="A45">
    <cfRule type="containsText" dxfId="188" priority="60" operator="containsText" text="△">
      <formula>NOT(ISERROR(SEARCH("△",A45)))</formula>
    </cfRule>
  </conditionalFormatting>
  <conditionalFormatting sqref="A47">
    <cfRule type="containsText" dxfId="187" priority="59" operator="containsText" text="△">
      <formula>NOT(ISERROR(SEARCH("△",A47)))</formula>
    </cfRule>
  </conditionalFormatting>
  <conditionalFormatting sqref="A49">
    <cfRule type="containsText" dxfId="186" priority="58" operator="containsText" text="△">
      <formula>NOT(ISERROR(SEARCH("△",A49)))</formula>
    </cfRule>
  </conditionalFormatting>
  <conditionalFormatting sqref="A51">
    <cfRule type="containsText" dxfId="185" priority="57" operator="containsText" text="△">
      <formula>NOT(ISERROR(SEARCH("△",A51)))</formula>
    </cfRule>
  </conditionalFormatting>
  <conditionalFormatting sqref="A53">
    <cfRule type="containsText" dxfId="184" priority="56" operator="containsText" text="△">
      <formula>NOT(ISERROR(SEARCH("△",A53)))</formula>
    </cfRule>
  </conditionalFormatting>
  <conditionalFormatting sqref="A55">
    <cfRule type="containsText" dxfId="183" priority="55" operator="containsText" text="△">
      <formula>NOT(ISERROR(SEARCH("△",A55)))</formula>
    </cfRule>
  </conditionalFormatting>
  <conditionalFormatting sqref="A57">
    <cfRule type="containsText" dxfId="182" priority="54" operator="containsText" text="△">
      <formula>NOT(ISERROR(SEARCH("△",A57)))</formula>
    </cfRule>
  </conditionalFormatting>
  <conditionalFormatting sqref="A59">
    <cfRule type="containsText" dxfId="181" priority="53" operator="containsText" text="△">
      <formula>NOT(ISERROR(SEARCH("△",A59)))</formula>
    </cfRule>
  </conditionalFormatting>
  <conditionalFormatting sqref="A61">
    <cfRule type="containsText" dxfId="180" priority="52" operator="containsText" text="△">
      <formula>NOT(ISERROR(SEARCH("△",A61)))</formula>
    </cfRule>
  </conditionalFormatting>
  <conditionalFormatting sqref="A63">
    <cfRule type="containsText" dxfId="179" priority="51" operator="containsText" text="△">
      <formula>NOT(ISERROR(SEARCH("△",A63)))</formula>
    </cfRule>
  </conditionalFormatting>
  <conditionalFormatting sqref="A65">
    <cfRule type="containsText" dxfId="178" priority="49" operator="containsText" text="△">
      <formula>NOT(ISERROR(SEARCH("△",A65)))</formula>
    </cfRule>
  </conditionalFormatting>
  <conditionalFormatting sqref="A75:A104">
    <cfRule type="containsText" dxfId="177" priority="66" operator="containsText" text="Контрола">
      <formula>NOT(ISERROR(SEARCH("Контрола",A75)))</formula>
    </cfRule>
  </conditionalFormatting>
  <conditionalFormatting sqref="A76">
    <cfRule type="containsText" dxfId="176" priority="80" operator="containsText" text="△">
      <formula>NOT(ISERROR(SEARCH("△",A76)))</formula>
    </cfRule>
  </conditionalFormatting>
  <conditionalFormatting sqref="A78">
    <cfRule type="containsText" dxfId="175" priority="79" operator="containsText" text="△">
      <formula>NOT(ISERROR(SEARCH("△",A78)))</formula>
    </cfRule>
  </conditionalFormatting>
  <conditionalFormatting sqref="A80">
    <cfRule type="containsText" dxfId="174" priority="78" operator="containsText" text="△">
      <formula>NOT(ISERROR(SEARCH("△",A80)))</formula>
    </cfRule>
  </conditionalFormatting>
  <conditionalFormatting sqref="A82">
    <cfRule type="containsText" dxfId="173" priority="77" operator="containsText" text="△">
      <formula>NOT(ISERROR(SEARCH("△",A82)))</formula>
    </cfRule>
  </conditionalFormatting>
  <conditionalFormatting sqref="A84">
    <cfRule type="containsText" dxfId="172" priority="76" operator="containsText" text="△">
      <formula>NOT(ISERROR(SEARCH("△",A84)))</formula>
    </cfRule>
  </conditionalFormatting>
  <conditionalFormatting sqref="A86">
    <cfRule type="containsText" dxfId="171" priority="75" operator="containsText" text="△">
      <formula>NOT(ISERROR(SEARCH("△",A86)))</formula>
    </cfRule>
  </conditionalFormatting>
  <conditionalFormatting sqref="A88">
    <cfRule type="containsText" dxfId="170" priority="74" operator="containsText" text="△">
      <formula>NOT(ISERROR(SEARCH("△",A88)))</formula>
    </cfRule>
  </conditionalFormatting>
  <conditionalFormatting sqref="A90">
    <cfRule type="containsText" dxfId="169" priority="73" operator="containsText" text="△">
      <formula>NOT(ISERROR(SEARCH("△",A90)))</formula>
    </cfRule>
  </conditionalFormatting>
  <conditionalFormatting sqref="A92">
    <cfRule type="containsText" dxfId="168" priority="72" operator="containsText" text="△">
      <formula>NOT(ISERROR(SEARCH("△",A92)))</formula>
    </cfRule>
  </conditionalFormatting>
  <conditionalFormatting sqref="A94">
    <cfRule type="containsText" dxfId="167" priority="71" operator="containsText" text="△">
      <formula>NOT(ISERROR(SEARCH("△",A94)))</formula>
    </cfRule>
  </conditionalFormatting>
  <conditionalFormatting sqref="A96">
    <cfRule type="containsText" dxfId="166" priority="70" operator="containsText" text="△">
      <formula>NOT(ISERROR(SEARCH("△",A96)))</formula>
    </cfRule>
  </conditionalFormatting>
  <conditionalFormatting sqref="A98">
    <cfRule type="containsText" dxfId="165" priority="69" operator="containsText" text="△">
      <formula>NOT(ISERROR(SEARCH("△",A98)))</formula>
    </cfRule>
  </conditionalFormatting>
  <conditionalFormatting sqref="A100">
    <cfRule type="containsText" dxfId="164" priority="68" operator="containsText" text="△">
      <formula>NOT(ISERROR(SEARCH("△",A100)))</formula>
    </cfRule>
  </conditionalFormatting>
  <conditionalFormatting sqref="A102">
    <cfRule type="containsText" dxfId="163" priority="67" operator="containsText" text="△">
      <formula>NOT(ISERROR(SEARCH("△",A102)))</formula>
    </cfRule>
  </conditionalFormatting>
  <conditionalFormatting sqref="A104">
    <cfRule type="containsText" dxfId="162" priority="65" operator="containsText" text="△">
      <formula>NOT(ISERROR(SEARCH("△",A104)))</formula>
    </cfRule>
  </conditionalFormatting>
  <conditionalFormatting sqref="A114:A143">
    <cfRule type="containsText" dxfId="161" priority="82" operator="containsText" text="Контрола">
      <formula>NOT(ISERROR(SEARCH("Контрола",A114)))</formula>
    </cfRule>
  </conditionalFormatting>
  <conditionalFormatting sqref="A115">
    <cfRule type="containsText" dxfId="160" priority="96" operator="containsText" text="△">
      <formula>NOT(ISERROR(SEARCH("△",A115)))</formula>
    </cfRule>
  </conditionalFormatting>
  <conditionalFormatting sqref="A117">
    <cfRule type="containsText" dxfId="159" priority="95" operator="containsText" text="△">
      <formula>NOT(ISERROR(SEARCH("△",A117)))</formula>
    </cfRule>
  </conditionalFormatting>
  <conditionalFormatting sqref="A119">
    <cfRule type="containsText" dxfId="158" priority="94" operator="containsText" text="△">
      <formula>NOT(ISERROR(SEARCH("△",A119)))</formula>
    </cfRule>
  </conditionalFormatting>
  <conditionalFormatting sqref="A121">
    <cfRule type="containsText" dxfId="157" priority="93" operator="containsText" text="△">
      <formula>NOT(ISERROR(SEARCH("△",A121)))</formula>
    </cfRule>
  </conditionalFormatting>
  <conditionalFormatting sqref="A123">
    <cfRule type="containsText" dxfId="156" priority="92" operator="containsText" text="△">
      <formula>NOT(ISERROR(SEARCH("△",A123)))</formula>
    </cfRule>
  </conditionalFormatting>
  <conditionalFormatting sqref="A125">
    <cfRule type="containsText" dxfId="155" priority="91" operator="containsText" text="△">
      <formula>NOT(ISERROR(SEARCH("△",A125)))</formula>
    </cfRule>
  </conditionalFormatting>
  <conditionalFormatting sqref="A127">
    <cfRule type="containsText" dxfId="154" priority="90" operator="containsText" text="△">
      <formula>NOT(ISERROR(SEARCH("△",A127)))</formula>
    </cfRule>
  </conditionalFormatting>
  <conditionalFormatting sqref="A129">
    <cfRule type="containsText" dxfId="153" priority="89" operator="containsText" text="△">
      <formula>NOT(ISERROR(SEARCH("△",A129)))</formula>
    </cfRule>
  </conditionalFormatting>
  <conditionalFormatting sqref="A131">
    <cfRule type="containsText" dxfId="152" priority="88" operator="containsText" text="△">
      <formula>NOT(ISERROR(SEARCH("△",A131)))</formula>
    </cfRule>
  </conditionalFormatting>
  <conditionalFormatting sqref="A133">
    <cfRule type="containsText" dxfId="151" priority="87" operator="containsText" text="△">
      <formula>NOT(ISERROR(SEARCH("△",A133)))</formula>
    </cfRule>
  </conditionalFormatting>
  <conditionalFormatting sqref="A135">
    <cfRule type="containsText" dxfId="150" priority="86" operator="containsText" text="△">
      <formula>NOT(ISERROR(SEARCH("△",A135)))</formula>
    </cfRule>
  </conditionalFormatting>
  <conditionalFormatting sqref="A137">
    <cfRule type="containsText" dxfId="149" priority="85" operator="containsText" text="△">
      <formula>NOT(ISERROR(SEARCH("△",A137)))</formula>
    </cfRule>
  </conditionalFormatting>
  <conditionalFormatting sqref="A139">
    <cfRule type="containsText" dxfId="148" priority="84" operator="containsText" text="△">
      <formula>NOT(ISERROR(SEARCH("△",A139)))</formula>
    </cfRule>
  </conditionalFormatting>
  <conditionalFormatting sqref="A141">
    <cfRule type="containsText" dxfId="147" priority="83" operator="containsText" text="△">
      <formula>NOT(ISERROR(SEARCH("△",A141)))</formula>
    </cfRule>
  </conditionalFormatting>
  <conditionalFormatting sqref="A143">
    <cfRule type="containsText" dxfId="146" priority="81" operator="containsText" text="△">
      <formula>NOT(ISERROR(SEARCH("△",A143)))</formula>
    </cfRule>
  </conditionalFormatting>
  <conditionalFormatting sqref="A153:A182">
    <cfRule type="containsText" dxfId="145" priority="34" operator="containsText" text="Контрола">
      <formula>NOT(ISERROR(SEARCH("Контрола",A153)))</formula>
    </cfRule>
  </conditionalFormatting>
  <conditionalFormatting sqref="A154">
    <cfRule type="containsText" dxfId="144" priority="48" operator="containsText" text="△">
      <formula>NOT(ISERROR(SEARCH("△",A154)))</formula>
    </cfRule>
  </conditionalFormatting>
  <conditionalFormatting sqref="A156">
    <cfRule type="containsText" dxfId="143" priority="47" operator="containsText" text="△">
      <formula>NOT(ISERROR(SEARCH("△",A156)))</formula>
    </cfRule>
  </conditionalFormatting>
  <conditionalFormatting sqref="A158">
    <cfRule type="containsText" dxfId="142" priority="46" operator="containsText" text="△">
      <formula>NOT(ISERROR(SEARCH("△",A158)))</formula>
    </cfRule>
  </conditionalFormatting>
  <conditionalFormatting sqref="A160">
    <cfRule type="containsText" dxfId="141" priority="45" operator="containsText" text="△">
      <formula>NOT(ISERROR(SEARCH("△",A160)))</formula>
    </cfRule>
  </conditionalFormatting>
  <conditionalFormatting sqref="A162">
    <cfRule type="containsText" dxfId="140" priority="44" operator="containsText" text="△">
      <formula>NOT(ISERROR(SEARCH("△",A162)))</formula>
    </cfRule>
  </conditionalFormatting>
  <conditionalFormatting sqref="A164">
    <cfRule type="containsText" dxfId="139" priority="43" operator="containsText" text="△">
      <formula>NOT(ISERROR(SEARCH("△",A164)))</formula>
    </cfRule>
  </conditionalFormatting>
  <conditionalFormatting sqref="A166">
    <cfRule type="containsText" dxfId="138" priority="42" operator="containsText" text="△">
      <formula>NOT(ISERROR(SEARCH("△",A166)))</formula>
    </cfRule>
  </conditionalFormatting>
  <conditionalFormatting sqref="A168">
    <cfRule type="containsText" dxfId="137" priority="41" operator="containsText" text="△">
      <formula>NOT(ISERROR(SEARCH("△",A168)))</formula>
    </cfRule>
  </conditionalFormatting>
  <conditionalFormatting sqref="A170">
    <cfRule type="containsText" dxfId="136" priority="40" operator="containsText" text="△">
      <formula>NOT(ISERROR(SEARCH("△",A170)))</formula>
    </cfRule>
  </conditionalFormatting>
  <conditionalFormatting sqref="A172">
    <cfRule type="containsText" dxfId="135" priority="39" operator="containsText" text="△">
      <formula>NOT(ISERROR(SEARCH("△",A172)))</formula>
    </cfRule>
  </conditionalFormatting>
  <conditionalFormatting sqref="A174">
    <cfRule type="containsText" dxfId="134" priority="38" operator="containsText" text="△">
      <formula>NOT(ISERROR(SEARCH("△",A174)))</formula>
    </cfRule>
  </conditionalFormatting>
  <conditionalFormatting sqref="A176">
    <cfRule type="containsText" dxfId="133" priority="37" operator="containsText" text="△">
      <formula>NOT(ISERROR(SEARCH("△",A176)))</formula>
    </cfRule>
  </conditionalFormatting>
  <conditionalFormatting sqref="A178">
    <cfRule type="containsText" dxfId="132" priority="36" operator="containsText" text="△">
      <formula>NOT(ISERROR(SEARCH("△",A178)))</formula>
    </cfRule>
  </conditionalFormatting>
  <conditionalFormatting sqref="A180">
    <cfRule type="containsText" dxfId="131" priority="35" operator="containsText" text="△">
      <formula>NOT(ISERROR(SEARCH("△",A180)))</formula>
    </cfRule>
  </conditionalFormatting>
  <conditionalFormatting sqref="A182">
    <cfRule type="containsText" dxfId="130" priority="33" operator="containsText" text="△">
      <formula>NOT(ISERROR(SEARCH("△",A182)))</formula>
    </cfRule>
  </conditionalFormatting>
  <conditionalFormatting sqref="A192:A221">
    <cfRule type="containsText" dxfId="129" priority="18" operator="containsText" text="Контрола">
      <formula>NOT(ISERROR(SEARCH("Контрола",A192)))</formula>
    </cfRule>
  </conditionalFormatting>
  <conditionalFormatting sqref="A193">
    <cfRule type="containsText" dxfId="128" priority="32" operator="containsText" text="△">
      <formula>NOT(ISERROR(SEARCH("△",A193)))</formula>
    </cfRule>
  </conditionalFormatting>
  <conditionalFormatting sqref="A195">
    <cfRule type="containsText" dxfId="127" priority="31" operator="containsText" text="△">
      <formula>NOT(ISERROR(SEARCH("△",A195)))</formula>
    </cfRule>
  </conditionalFormatting>
  <conditionalFormatting sqref="A197">
    <cfRule type="containsText" dxfId="126" priority="30" operator="containsText" text="△">
      <formula>NOT(ISERROR(SEARCH("△",A197)))</formula>
    </cfRule>
  </conditionalFormatting>
  <conditionalFormatting sqref="A199">
    <cfRule type="containsText" dxfId="125" priority="29" operator="containsText" text="△">
      <formula>NOT(ISERROR(SEARCH("△",A199)))</formula>
    </cfRule>
  </conditionalFormatting>
  <conditionalFormatting sqref="A201">
    <cfRule type="containsText" dxfId="124" priority="28" operator="containsText" text="△">
      <formula>NOT(ISERROR(SEARCH("△",A201)))</formula>
    </cfRule>
  </conditionalFormatting>
  <conditionalFormatting sqref="A203">
    <cfRule type="containsText" dxfId="123" priority="27" operator="containsText" text="△">
      <formula>NOT(ISERROR(SEARCH("△",A203)))</formula>
    </cfRule>
  </conditionalFormatting>
  <conditionalFormatting sqref="A205">
    <cfRule type="containsText" dxfId="122" priority="26" operator="containsText" text="△">
      <formula>NOT(ISERROR(SEARCH("△",A205)))</formula>
    </cfRule>
  </conditionalFormatting>
  <conditionalFormatting sqref="A207">
    <cfRule type="containsText" dxfId="121" priority="25" operator="containsText" text="△">
      <formula>NOT(ISERROR(SEARCH("△",A207)))</formula>
    </cfRule>
  </conditionalFormatting>
  <conditionalFormatting sqref="A209">
    <cfRule type="containsText" dxfId="120" priority="24" operator="containsText" text="△">
      <formula>NOT(ISERROR(SEARCH("△",A209)))</formula>
    </cfRule>
  </conditionalFormatting>
  <conditionalFormatting sqref="A211">
    <cfRule type="containsText" dxfId="119" priority="23" operator="containsText" text="△">
      <formula>NOT(ISERROR(SEARCH("△",A211)))</formula>
    </cfRule>
  </conditionalFormatting>
  <conditionalFormatting sqref="A213">
    <cfRule type="containsText" dxfId="118" priority="22" operator="containsText" text="△">
      <formula>NOT(ISERROR(SEARCH("△",A213)))</formula>
    </cfRule>
  </conditionalFormatting>
  <conditionalFormatting sqref="A215">
    <cfRule type="containsText" dxfId="117" priority="21" operator="containsText" text="△">
      <formula>NOT(ISERROR(SEARCH("△",A215)))</formula>
    </cfRule>
  </conditionalFormatting>
  <conditionalFormatting sqref="A217">
    <cfRule type="containsText" dxfId="116" priority="20" operator="containsText" text="△">
      <formula>NOT(ISERROR(SEARCH("△",A217)))</formula>
    </cfRule>
  </conditionalFormatting>
  <conditionalFormatting sqref="A219">
    <cfRule type="containsText" dxfId="115" priority="19" operator="containsText" text="△">
      <formula>NOT(ISERROR(SEARCH("△",A219)))</formula>
    </cfRule>
  </conditionalFormatting>
  <conditionalFormatting sqref="A221">
    <cfRule type="containsText" dxfId="114" priority="17" operator="containsText" text="△">
      <formula>NOT(ISERROR(SEARCH("△",A221)))</formula>
    </cfRule>
  </conditionalFormatting>
  <conditionalFormatting sqref="A231:A260">
    <cfRule type="containsText" dxfId="113" priority="2" operator="containsText" text="Контрола">
      <formula>NOT(ISERROR(SEARCH("Контрола",A231)))</formula>
    </cfRule>
  </conditionalFormatting>
  <conditionalFormatting sqref="A232">
    <cfRule type="containsText" dxfId="112" priority="16" operator="containsText" text="△">
      <formula>NOT(ISERROR(SEARCH("△",A232)))</formula>
    </cfRule>
  </conditionalFormatting>
  <conditionalFormatting sqref="A234">
    <cfRule type="containsText" dxfId="111" priority="15" operator="containsText" text="△">
      <formula>NOT(ISERROR(SEARCH("△",A234)))</formula>
    </cfRule>
  </conditionalFormatting>
  <conditionalFormatting sqref="A236">
    <cfRule type="containsText" dxfId="110" priority="14" operator="containsText" text="△">
      <formula>NOT(ISERROR(SEARCH("△",A236)))</formula>
    </cfRule>
  </conditionalFormatting>
  <conditionalFormatting sqref="A238">
    <cfRule type="containsText" dxfId="109" priority="13" operator="containsText" text="△">
      <formula>NOT(ISERROR(SEARCH("△",A238)))</formula>
    </cfRule>
  </conditionalFormatting>
  <conditionalFormatting sqref="A240">
    <cfRule type="containsText" dxfId="108" priority="12" operator="containsText" text="△">
      <formula>NOT(ISERROR(SEARCH("△",A240)))</formula>
    </cfRule>
  </conditionalFormatting>
  <conditionalFormatting sqref="A242">
    <cfRule type="containsText" dxfId="107" priority="11" operator="containsText" text="△">
      <formula>NOT(ISERROR(SEARCH("△",A242)))</formula>
    </cfRule>
  </conditionalFormatting>
  <conditionalFormatting sqref="A244">
    <cfRule type="containsText" dxfId="106" priority="10" operator="containsText" text="△">
      <formula>NOT(ISERROR(SEARCH("△",A244)))</formula>
    </cfRule>
  </conditionalFormatting>
  <conditionalFormatting sqref="A246">
    <cfRule type="containsText" dxfId="105" priority="9" operator="containsText" text="△">
      <formula>NOT(ISERROR(SEARCH("△",A246)))</formula>
    </cfRule>
  </conditionalFormatting>
  <conditionalFormatting sqref="A248">
    <cfRule type="containsText" dxfId="104" priority="8" operator="containsText" text="△">
      <formula>NOT(ISERROR(SEARCH("△",A248)))</formula>
    </cfRule>
  </conditionalFormatting>
  <conditionalFormatting sqref="A250">
    <cfRule type="containsText" dxfId="103" priority="7" operator="containsText" text="△">
      <formula>NOT(ISERROR(SEARCH("△",A250)))</formula>
    </cfRule>
  </conditionalFormatting>
  <conditionalFormatting sqref="A252">
    <cfRule type="containsText" dxfId="102" priority="6" operator="containsText" text="△">
      <formula>NOT(ISERROR(SEARCH("△",A252)))</formula>
    </cfRule>
  </conditionalFormatting>
  <conditionalFormatting sqref="A254">
    <cfRule type="containsText" dxfId="101" priority="5" operator="containsText" text="△">
      <formula>NOT(ISERROR(SEARCH("△",A254)))</formula>
    </cfRule>
  </conditionalFormatting>
  <conditionalFormatting sqref="A256">
    <cfRule type="containsText" dxfId="100" priority="4" operator="containsText" text="△">
      <formula>NOT(ISERROR(SEARCH("△",A256)))</formula>
    </cfRule>
  </conditionalFormatting>
  <conditionalFormatting sqref="A258">
    <cfRule type="containsText" dxfId="99" priority="3" operator="containsText" text="△">
      <formula>NOT(ISERROR(SEARCH("△",A258)))</formula>
    </cfRule>
  </conditionalFormatting>
  <conditionalFormatting sqref="A260">
    <cfRule type="containsText" dxfId="98"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FDE5A1F4-2AF3-40AE-AC36-729123FF1251}">
          <x14:formula1>
            <xm:f>'Листа пословних процеса'!$C$7:$C$99</xm:f>
          </x14:formula1>
          <xm:sqref>C3:F3</xm:sqref>
        </x14:dataValidation>
        <x14:dataValidation type="list" allowBlank="1" showInputMessage="1" showErrorMessage="1" xr:uid="{E31BF0EF-1BB1-4C17-819C-F8436C2A50C1}">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8793B961-6D4B-48D5-9893-622609688150}">
          <x14:formula1>
            <xm:f>'Организационе јединице'!$B$3:$B$20</xm:f>
          </x14:formula1>
          <xm:sqref>C4:F4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EDE60-2DE5-457C-A302-7FEAAFDEF7B9}">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97" priority="50" operator="containsText" text="Контрола">
      <formula>NOT(ISERROR(SEARCH("Контрола",A36)))</formula>
    </cfRule>
  </conditionalFormatting>
  <conditionalFormatting sqref="A37">
    <cfRule type="containsText" dxfId="96" priority="64" operator="containsText" text="△">
      <formula>NOT(ISERROR(SEARCH("△",A37)))</formula>
    </cfRule>
  </conditionalFormatting>
  <conditionalFormatting sqref="A39">
    <cfRule type="containsText" dxfId="95" priority="63" operator="containsText" text="△">
      <formula>NOT(ISERROR(SEARCH("△",A39)))</formula>
    </cfRule>
  </conditionalFormatting>
  <conditionalFormatting sqref="A41">
    <cfRule type="containsText" dxfId="94" priority="62" operator="containsText" text="△">
      <formula>NOT(ISERROR(SEARCH("△",A41)))</formula>
    </cfRule>
  </conditionalFormatting>
  <conditionalFormatting sqref="A43">
    <cfRule type="containsText" dxfId="93" priority="61" operator="containsText" text="△">
      <formula>NOT(ISERROR(SEARCH("△",A43)))</formula>
    </cfRule>
  </conditionalFormatting>
  <conditionalFormatting sqref="A45">
    <cfRule type="containsText" dxfId="92" priority="60" operator="containsText" text="△">
      <formula>NOT(ISERROR(SEARCH("△",A45)))</formula>
    </cfRule>
  </conditionalFormatting>
  <conditionalFormatting sqref="A47">
    <cfRule type="containsText" dxfId="91" priority="59" operator="containsText" text="△">
      <formula>NOT(ISERROR(SEARCH("△",A47)))</formula>
    </cfRule>
  </conditionalFormatting>
  <conditionalFormatting sqref="A49">
    <cfRule type="containsText" dxfId="90" priority="58" operator="containsText" text="△">
      <formula>NOT(ISERROR(SEARCH("△",A49)))</formula>
    </cfRule>
  </conditionalFormatting>
  <conditionalFormatting sqref="A51">
    <cfRule type="containsText" dxfId="89" priority="57" operator="containsText" text="△">
      <formula>NOT(ISERROR(SEARCH("△",A51)))</formula>
    </cfRule>
  </conditionalFormatting>
  <conditionalFormatting sqref="A53">
    <cfRule type="containsText" dxfId="88" priority="56" operator="containsText" text="△">
      <formula>NOT(ISERROR(SEARCH("△",A53)))</formula>
    </cfRule>
  </conditionalFormatting>
  <conditionalFormatting sqref="A55">
    <cfRule type="containsText" dxfId="87" priority="55" operator="containsText" text="△">
      <formula>NOT(ISERROR(SEARCH("△",A55)))</formula>
    </cfRule>
  </conditionalFormatting>
  <conditionalFormatting sqref="A57">
    <cfRule type="containsText" dxfId="86" priority="54" operator="containsText" text="△">
      <formula>NOT(ISERROR(SEARCH("△",A57)))</formula>
    </cfRule>
  </conditionalFormatting>
  <conditionalFormatting sqref="A59">
    <cfRule type="containsText" dxfId="85" priority="53" operator="containsText" text="△">
      <formula>NOT(ISERROR(SEARCH("△",A59)))</formula>
    </cfRule>
  </conditionalFormatting>
  <conditionalFormatting sqref="A61">
    <cfRule type="containsText" dxfId="84" priority="52" operator="containsText" text="△">
      <formula>NOT(ISERROR(SEARCH("△",A61)))</formula>
    </cfRule>
  </conditionalFormatting>
  <conditionalFormatting sqref="A63">
    <cfRule type="containsText" dxfId="83" priority="51" operator="containsText" text="△">
      <formula>NOT(ISERROR(SEARCH("△",A63)))</formula>
    </cfRule>
  </conditionalFormatting>
  <conditionalFormatting sqref="A65">
    <cfRule type="containsText" dxfId="82" priority="49" operator="containsText" text="△">
      <formula>NOT(ISERROR(SEARCH("△",A65)))</formula>
    </cfRule>
  </conditionalFormatting>
  <conditionalFormatting sqref="A75:A104">
    <cfRule type="containsText" dxfId="81" priority="66" operator="containsText" text="Контрола">
      <formula>NOT(ISERROR(SEARCH("Контрола",A75)))</formula>
    </cfRule>
  </conditionalFormatting>
  <conditionalFormatting sqref="A76">
    <cfRule type="containsText" dxfId="80" priority="80" operator="containsText" text="△">
      <formula>NOT(ISERROR(SEARCH("△",A76)))</formula>
    </cfRule>
  </conditionalFormatting>
  <conditionalFormatting sqref="A78">
    <cfRule type="containsText" dxfId="79" priority="79" operator="containsText" text="△">
      <formula>NOT(ISERROR(SEARCH("△",A78)))</formula>
    </cfRule>
  </conditionalFormatting>
  <conditionalFormatting sqref="A80">
    <cfRule type="containsText" dxfId="78" priority="78" operator="containsText" text="△">
      <formula>NOT(ISERROR(SEARCH("△",A80)))</formula>
    </cfRule>
  </conditionalFormatting>
  <conditionalFormatting sqref="A82">
    <cfRule type="containsText" dxfId="77" priority="77" operator="containsText" text="△">
      <formula>NOT(ISERROR(SEARCH("△",A82)))</formula>
    </cfRule>
  </conditionalFormatting>
  <conditionalFormatting sqref="A84">
    <cfRule type="containsText" dxfId="76" priority="76" operator="containsText" text="△">
      <formula>NOT(ISERROR(SEARCH("△",A84)))</formula>
    </cfRule>
  </conditionalFormatting>
  <conditionalFormatting sqref="A86">
    <cfRule type="containsText" dxfId="75" priority="75" operator="containsText" text="△">
      <formula>NOT(ISERROR(SEARCH("△",A86)))</formula>
    </cfRule>
  </conditionalFormatting>
  <conditionalFormatting sqref="A88">
    <cfRule type="containsText" dxfId="74" priority="74" operator="containsText" text="△">
      <formula>NOT(ISERROR(SEARCH("△",A88)))</formula>
    </cfRule>
  </conditionalFormatting>
  <conditionalFormatting sqref="A90">
    <cfRule type="containsText" dxfId="73" priority="73" operator="containsText" text="△">
      <formula>NOT(ISERROR(SEARCH("△",A90)))</formula>
    </cfRule>
  </conditionalFormatting>
  <conditionalFormatting sqref="A92">
    <cfRule type="containsText" dxfId="72" priority="72" operator="containsText" text="△">
      <formula>NOT(ISERROR(SEARCH("△",A92)))</formula>
    </cfRule>
  </conditionalFormatting>
  <conditionalFormatting sqref="A94">
    <cfRule type="containsText" dxfId="71" priority="71" operator="containsText" text="△">
      <formula>NOT(ISERROR(SEARCH("△",A94)))</formula>
    </cfRule>
  </conditionalFormatting>
  <conditionalFormatting sqref="A96">
    <cfRule type="containsText" dxfId="70" priority="70" operator="containsText" text="△">
      <formula>NOT(ISERROR(SEARCH("△",A96)))</formula>
    </cfRule>
  </conditionalFormatting>
  <conditionalFormatting sqref="A98">
    <cfRule type="containsText" dxfId="69" priority="69" operator="containsText" text="△">
      <formula>NOT(ISERROR(SEARCH("△",A98)))</formula>
    </cfRule>
  </conditionalFormatting>
  <conditionalFormatting sqref="A100">
    <cfRule type="containsText" dxfId="68" priority="68" operator="containsText" text="△">
      <formula>NOT(ISERROR(SEARCH("△",A100)))</formula>
    </cfRule>
  </conditionalFormatting>
  <conditionalFormatting sqref="A102">
    <cfRule type="containsText" dxfId="67" priority="67" operator="containsText" text="△">
      <formula>NOT(ISERROR(SEARCH("△",A102)))</formula>
    </cfRule>
  </conditionalFormatting>
  <conditionalFormatting sqref="A104">
    <cfRule type="containsText" dxfId="66" priority="65" operator="containsText" text="△">
      <formula>NOT(ISERROR(SEARCH("△",A104)))</formula>
    </cfRule>
  </conditionalFormatting>
  <conditionalFormatting sqref="A114:A143">
    <cfRule type="containsText" dxfId="65" priority="82" operator="containsText" text="Контрола">
      <formula>NOT(ISERROR(SEARCH("Контрола",A114)))</formula>
    </cfRule>
  </conditionalFormatting>
  <conditionalFormatting sqref="A115">
    <cfRule type="containsText" dxfId="64" priority="96" operator="containsText" text="△">
      <formula>NOT(ISERROR(SEARCH("△",A115)))</formula>
    </cfRule>
  </conditionalFormatting>
  <conditionalFormatting sqref="A117">
    <cfRule type="containsText" dxfId="63" priority="95" operator="containsText" text="△">
      <formula>NOT(ISERROR(SEARCH("△",A117)))</formula>
    </cfRule>
  </conditionalFormatting>
  <conditionalFormatting sqref="A119">
    <cfRule type="containsText" dxfId="62" priority="94" operator="containsText" text="△">
      <formula>NOT(ISERROR(SEARCH("△",A119)))</formula>
    </cfRule>
  </conditionalFormatting>
  <conditionalFormatting sqref="A121">
    <cfRule type="containsText" dxfId="61" priority="93" operator="containsText" text="△">
      <formula>NOT(ISERROR(SEARCH("△",A121)))</formula>
    </cfRule>
  </conditionalFormatting>
  <conditionalFormatting sqref="A123">
    <cfRule type="containsText" dxfId="60" priority="92" operator="containsText" text="△">
      <formula>NOT(ISERROR(SEARCH("△",A123)))</formula>
    </cfRule>
  </conditionalFormatting>
  <conditionalFormatting sqref="A125">
    <cfRule type="containsText" dxfId="59" priority="91" operator="containsText" text="△">
      <formula>NOT(ISERROR(SEARCH("△",A125)))</formula>
    </cfRule>
  </conditionalFormatting>
  <conditionalFormatting sqref="A127">
    <cfRule type="containsText" dxfId="58" priority="90" operator="containsText" text="△">
      <formula>NOT(ISERROR(SEARCH("△",A127)))</formula>
    </cfRule>
  </conditionalFormatting>
  <conditionalFormatting sqref="A129">
    <cfRule type="containsText" dxfId="57" priority="89" operator="containsText" text="△">
      <formula>NOT(ISERROR(SEARCH("△",A129)))</formula>
    </cfRule>
  </conditionalFormatting>
  <conditionalFormatting sqref="A131">
    <cfRule type="containsText" dxfId="56" priority="88" operator="containsText" text="△">
      <formula>NOT(ISERROR(SEARCH("△",A131)))</formula>
    </cfRule>
  </conditionalFormatting>
  <conditionalFormatting sqref="A133">
    <cfRule type="containsText" dxfId="55" priority="87" operator="containsText" text="△">
      <formula>NOT(ISERROR(SEARCH("△",A133)))</formula>
    </cfRule>
  </conditionalFormatting>
  <conditionalFormatting sqref="A135">
    <cfRule type="containsText" dxfId="54" priority="86" operator="containsText" text="△">
      <formula>NOT(ISERROR(SEARCH("△",A135)))</formula>
    </cfRule>
  </conditionalFormatting>
  <conditionalFormatting sqref="A137">
    <cfRule type="containsText" dxfId="53" priority="85" operator="containsText" text="△">
      <formula>NOT(ISERROR(SEARCH("△",A137)))</formula>
    </cfRule>
  </conditionalFormatting>
  <conditionalFormatting sqref="A139">
    <cfRule type="containsText" dxfId="52" priority="84" operator="containsText" text="△">
      <formula>NOT(ISERROR(SEARCH("△",A139)))</formula>
    </cfRule>
  </conditionalFormatting>
  <conditionalFormatting sqref="A141">
    <cfRule type="containsText" dxfId="51" priority="83" operator="containsText" text="△">
      <formula>NOT(ISERROR(SEARCH("△",A141)))</formula>
    </cfRule>
  </conditionalFormatting>
  <conditionalFormatting sqref="A143">
    <cfRule type="containsText" dxfId="50" priority="81" operator="containsText" text="△">
      <formula>NOT(ISERROR(SEARCH("△",A143)))</formula>
    </cfRule>
  </conditionalFormatting>
  <conditionalFormatting sqref="A153:A182">
    <cfRule type="containsText" dxfId="49" priority="34" operator="containsText" text="Контрола">
      <formula>NOT(ISERROR(SEARCH("Контрола",A153)))</formula>
    </cfRule>
  </conditionalFormatting>
  <conditionalFormatting sqref="A154">
    <cfRule type="containsText" dxfId="48" priority="48" operator="containsText" text="△">
      <formula>NOT(ISERROR(SEARCH("△",A154)))</formula>
    </cfRule>
  </conditionalFormatting>
  <conditionalFormatting sqref="A156">
    <cfRule type="containsText" dxfId="47" priority="47" operator="containsText" text="△">
      <formula>NOT(ISERROR(SEARCH("△",A156)))</formula>
    </cfRule>
  </conditionalFormatting>
  <conditionalFormatting sqref="A158">
    <cfRule type="containsText" dxfId="46" priority="46" operator="containsText" text="△">
      <formula>NOT(ISERROR(SEARCH("△",A158)))</formula>
    </cfRule>
  </conditionalFormatting>
  <conditionalFormatting sqref="A160">
    <cfRule type="containsText" dxfId="45" priority="45" operator="containsText" text="△">
      <formula>NOT(ISERROR(SEARCH("△",A160)))</formula>
    </cfRule>
  </conditionalFormatting>
  <conditionalFormatting sqref="A162">
    <cfRule type="containsText" dxfId="44" priority="44" operator="containsText" text="△">
      <formula>NOT(ISERROR(SEARCH("△",A162)))</formula>
    </cfRule>
  </conditionalFormatting>
  <conditionalFormatting sqref="A164">
    <cfRule type="containsText" dxfId="43" priority="43" operator="containsText" text="△">
      <formula>NOT(ISERROR(SEARCH("△",A164)))</formula>
    </cfRule>
  </conditionalFormatting>
  <conditionalFormatting sqref="A166">
    <cfRule type="containsText" dxfId="42" priority="42" operator="containsText" text="△">
      <formula>NOT(ISERROR(SEARCH("△",A166)))</formula>
    </cfRule>
  </conditionalFormatting>
  <conditionalFormatting sqref="A168">
    <cfRule type="containsText" dxfId="41" priority="41" operator="containsText" text="△">
      <formula>NOT(ISERROR(SEARCH("△",A168)))</formula>
    </cfRule>
  </conditionalFormatting>
  <conditionalFormatting sqref="A170">
    <cfRule type="containsText" dxfId="40" priority="40" operator="containsText" text="△">
      <formula>NOT(ISERROR(SEARCH("△",A170)))</formula>
    </cfRule>
  </conditionalFormatting>
  <conditionalFormatting sqref="A172">
    <cfRule type="containsText" dxfId="39" priority="39" operator="containsText" text="△">
      <formula>NOT(ISERROR(SEARCH("△",A172)))</formula>
    </cfRule>
  </conditionalFormatting>
  <conditionalFormatting sqref="A174">
    <cfRule type="containsText" dxfId="38" priority="38" operator="containsText" text="△">
      <formula>NOT(ISERROR(SEARCH("△",A174)))</formula>
    </cfRule>
  </conditionalFormatting>
  <conditionalFormatting sqref="A176">
    <cfRule type="containsText" dxfId="37" priority="37" operator="containsText" text="△">
      <formula>NOT(ISERROR(SEARCH("△",A176)))</formula>
    </cfRule>
  </conditionalFormatting>
  <conditionalFormatting sqref="A178">
    <cfRule type="containsText" dxfId="36" priority="36" operator="containsText" text="△">
      <formula>NOT(ISERROR(SEARCH("△",A178)))</formula>
    </cfRule>
  </conditionalFormatting>
  <conditionalFormatting sqref="A180">
    <cfRule type="containsText" dxfId="35" priority="35" operator="containsText" text="△">
      <formula>NOT(ISERROR(SEARCH("△",A180)))</formula>
    </cfRule>
  </conditionalFormatting>
  <conditionalFormatting sqref="A182">
    <cfRule type="containsText" dxfId="34" priority="33" operator="containsText" text="△">
      <formula>NOT(ISERROR(SEARCH("△",A182)))</formula>
    </cfRule>
  </conditionalFormatting>
  <conditionalFormatting sqref="A192:A221">
    <cfRule type="containsText" dxfId="33" priority="18" operator="containsText" text="Контрола">
      <formula>NOT(ISERROR(SEARCH("Контрола",A192)))</formula>
    </cfRule>
  </conditionalFormatting>
  <conditionalFormatting sqref="A193">
    <cfRule type="containsText" dxfId="32" priority="32" operator="containsText" text="△">
      <formula>NOT(ISERROR(SEARCH("△",A193)))</formula>
    </cfRule>
  </conditionalFormatting>
  <conditionalFormatting sqref="A195">
    <cfRule type="containsText" dxfId="31" priority="31" operator="containsText" text="△">
      <formula>NOT(ISERROR(SEARCH("△",A195)))</formula>
    </cfRule>
  </conditionalFormatting>
  <conditionalFormatting sqref="A197">
    <cfRule type="containsText" dxfId="30" priority="30" operator="containsText" text="△">
      <formula>NOT(ISERROR(SEARCH("△",A197)))</formula>
    </cfRule>
  </conditionalFormatting>
  <conditionalFormatting sqref="A199">
    <cfRule type="containsText" dxfId="29" priority="29" operator="containsText" text="△">
      <formula>NOT(ISERROR(SEARCH("△",A199)))</formula>
    </cfRule>
  </conditionalFormatting>
  <conditionalFormatting sqref="A201">
    <cfRule type="containsText" dxfId="28" priority="28" operator="containsText" text="△">
      <formula>NOT(ISERROR(SEARCH("△",A201)))</formula>
    </cfRule>
  </conditionalFormatting>
  <conditionalFormatting sqref="A203">
    <cfRule type="containsText" dxfId="27" priority="27" operator="containsText" text="△">
      <formula>NOT(ISERROR(SEARCH("△",A203)))</formula>
    </cfRule>
  </conditionalFormatting>
  <conditionalFormatting sqref="A205">
    <cfRule type="containsText" dxfId="26" priority="26" operator="containsText" text="△">
      <formula>NOT(ISERROR(SEARCH("△",A205)))</formula>
    </cfRule>
  </conditionalFormatting>
  <conditionalFormatting sqref="A207">
    <cfRule type="containsText" dxfId="25" priority="25" operator="containsText" text="△">
      <formula>NOT(ISERROR(SEARCH("△",A207)))</formula>
    </cfRule>
  </conditionalFormatting>
  <conditionalFormatting sqref="A209">
    <cfRule type="containsText" dxfId="24" priority="24" operator="containsText" text="△">
      <formula>NOT(ISERROR(SEARCH("△",A209)))</formula>
    </cfRule>
  </conditionalFormatting>
  <conditionalFormatting sqref="A211">
    <cfRule type="containsText" dxfId="23" priority="23" operator="containsText" text="△">
      <formula>NOT(ISERROR(SEARCH("△",A211)))</formula>
    </cfRule>
  </conditionalFormatting>
  <conditionalFormatting sqref="A213">
    <cfRule type="containsText" dxfId="22" priority="22" operator="containsText" text="△">
      <formula>NOT(ISERROR(SEARCH("△",A213)))</formula>
    </cfRule>
  </conditionalFormatting>
  <conditionalFormatting sqref="A215">
    <cfRule type="containsText" dxfId="21" priority="21" operator="containsText" text="△">
      <formula>NOT(ISERROR(SEARCH("△",A215)))</formula>
    </cfRule>
  </conditionalFormatting>
  <conditionalFormatting sqref="A217">
    <cfRule type="containsText" dxfId="20" priority="20" operator="containsText" text="△">
      <formula>NOT(ISERROR(SEARCH("△",A217)))</formula>
    </cfRule>
  </conditionalFormatting>
  <conditionalFormatting sqref="A219">
    <cfRule type="containsText" dxfId="19" priority="19" operator="containsText" text="△">
      <formula>NOT(ISERROR(SEARCH("△",A219)))</formula>
    </cfRule>
  </conditionalFormatting>
  <conditionalFormatting sqref="A221">
    <cfRule type="containsText" dxfId="18" priority="17" operator="containsText" text="△">
      <formula>NOT(ISERROR(SEARCH("△",A221)))</formula>
    </cfRule>
  </conditionalFormatting>
  <conditionalFormatting sqref="A231:A260">
    <cfRule type="containsText" dxfId="17" priority="2" operator="containsText" text="Контрола">
      <formula>NOT(ISERROR(SEARCH("Контрола",A231)))</formula>
    </cfRule>
  </conditionalFormatting>
  <conditionalFormatting sqref="A232">
    <cfRule type="containsText" dxfId="16" priority="16" operator="containsText" text="△">
      <formula>NOT(ISERROR(SEARCH("△",A232)))</formula>
    </cfRule>
  </conditionalFormatting>
  <conditionalFormatting sqref="A234">
    <cfRule type="containsText" dxfId="15" priority="15" operator="containsText" text="△">
      <formula>NOT(ISERROR(SEARCH("△",A234)))</formula>
    </cfRule>
  </conditionalFormatting>
  <conditionalFormatting sqref="A236">
    <cfRule type="containsText" dxfId="14" priority="14" operator="containsText" text="△">
      <formula>NOT(ISERROR(SEARCH("△",A236)))</formula>
    </cfRule>
  </conditionalFormatting>
  <conditionalFormatting sqref="A238">
    <cfRule type="containsText" dxfId="13" priority="13" operator="containsText" text="△">
      <formula>NOT(ISERROR(SEARCH("△",A238)))</formula>
    </cfRule>
  </conditionalFormatting>
  <conditionalFormatting sqref="A240">
    <cfRule type="containsText" dxfId="12" priority="12" operator="containsText" text="△">
      <formula>NOT(ISERROR(SEARCH("△",A240)))</formula>
    </cfRule>
  </conditionalFormatting>
  <conditionalFormatting sqref="A242">
    <cfRule type="containsText" dxfId="11" priority="11" operator="containsText" text="△">
      <formula>NOT(ISERROR(SEARCH("△",A242)))</formula>
    </cfRule>
  </conditionalFormatting>
  <conditionalFormatting sqref="A244">
    <cfRule type="containsText" dxfId="10" priority="10" operator="containsText" text="△">
      <formula>NOT(ISERROR(SEARCH("△",A244)))</formula>
    </cfRule>
  </conditionalFormatting>
  <conditionalFormatting sqref="A246">
    <cfRule type="containsText" dxfId="9" priority="9" operator="containsText" text="△">
      <formula>NOT(ISERROR(SEARCH("△",A246)))</formula>
    </cfRule>
  </conditionalFormatting>
  <conditionalFormatting sqref="A248">
    <cfRule type="containsText" dxfId="8" priority="8" operator="containsText" text="△">
      <formula>NOT(ISERROR(SEARCH("△",A248)))</formula>
    </cfRule>
  </conditionalFormatting>
  <conditionalFormatting sqref="A250">
    <cfRule type="containsText" dxfId="7" priority="7" operator="containsText" text="△">
      <formula>NOT(ISERROR(SEARCH("△",A250)))</formula>
    </cfRule>
  </conditionalFormatting>
  <conditionalFormatting sqref="A252">
    <cfRule type="containsText" dxfId="6" priority="6" operator="containsText" text="△">
      <formula>NOT(ISERROR(SEARCH("△",A252)))</formula>
    </cfRule>
  </conditionalFormatting>
  <conditionalFormatting sqref="A254">
    <cfRule type="containsText" dxfId="5" priority="5" operator="containsText" text="△">
      <formula>NOT(ISERROR(SEARCH("△",A254)))</formula>
    </cfRule>
  </conditionalFormatting>
  <conditionalFormatting sqref="A256">
    <cfRule type="containsText" dxfId="4" priority="4" operator="containsText" text="△">
      <formula>NOT(ISERROR(SEARCH("△",A256)))</formula>
    </cfRule>
  </conditionalFormatting>
  <conditionalFormatting sqref="A258">
    <cfRule type="containsText" dxfId="3" priority="3" operator="containsText" text="△">
      <formula>NOT(ISERROR(SEARCH("△",A258)))</formula>
    </cfRule>
  </conditionalFormatting>
  <conditionalFormatting sqref="A260">
    <cfRule type="containsText" dxfId="2"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6FE976A-5DFD-4A8B-928D-E491F2AB5FBE}">
          <x14:formula1>
            <xm:f>'Организационе јединице'!$B$3:$B$20</xm:f>
          </x14:formula1>
          <xm:sqref>C4:F4</xm:sqref>
        </x14:dataValidation>
        <x14:dataValidation type="list" allowBlank="1" showInputMessage="1" showErrorMessage="1" xr:uid="{C713B00E-C540-4EAA-BE9A-F0B795DFA2A4}">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898D5D2D-1FDB-4906-825C-82F8E3888F6C}">
          <x14:formula1>
            <xm:f>'Листа пословних процеса'!$C$7:$C$99</xm:f>
          </x14:formula1>
          <xm:sqref>C3:F3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71"/>
  <sheetViews>
    <sheetView view="pageBreakPreview" topLeftCell="A4" zoomScaleSheetLayoutView="100" zoomScalePageLayoutView="145" workbookViewId="0">
      <selection activeCell="A6" sqref="A6:A8"/>
    </sheetView>
  </sheetViews>
  <sheetFormatPr defaultRowHeight="14.5" x14ac:dyDescent="0.35"/>
  <cols>
    <col min="1" max="1" width="18.90625" style="17" customWidth="1"/>
    <col min="2" max="2" width="19.1796875" style="18" customWidth="1"/>
    <col min="3" max="3" width="16.81640625" style="18" customWidth="1"/>
    <col min="4" max="4" width="15.1796875" style="18" customWidth="1"/>
    <col min="5" max="5" width="13.54296875" style="18" customWidth="1"/>
    <col min="6" max="6" width="4" style="18" customWidth="1"/>
    <col min="7" max="8" width="3.81640625" style="18" customWidth="1"/>
    <col min="9" max="9" width="14.54296875" style="18" customWidth="1"/>
    <col min="10" max="10" width="14.81640625" style="18" customWidth="1"/>
    <col min="11" max="11" width="11.81640625" style="18" customWidth="1"/>
    <col min="12" max="12" width="13.54296875" style="18" customWidth="1"/>
  </cols>
  <sheetData>
    <row r="1" spans="1:12" x14ac:dyDescent="0.35">
      <c r="A1" s="245" t="s">
        <v>50</v>
      </c>
      <c r="B1" s="245"/>
      <c r="C1" s="245"/>
      <c r="D1" s="245"/>
      <c r="E1" s="245"/>
      <c r="F1" s="245"/>
      <c r="G1" s="245"/>
      <c r="H1" s="245"/>
      <c r="I1" s="245"/>
      <c r="J1" s="245"/>
      <c r="K1" s="245"/>
      <c r="L1" s="245"/>
    </row>
    <row r="2" spans="1:12" x14ac:dyDescent="0.35">
      <c r="A2" s="245"/>
      <c r="B2" s="245"/>
      <c r="C2" s="245"/>
      <c r="D2" s="245"/>
      <c r="E2" s="245"/>
      <c r="F2" s="245"/>
      <c r="G2" s="245"/>
      <c r="H2" s="245"/>
      <c r="I2" s="245"/>
      <c r="J2" s="245"/>
      <c r="K2" s="245"/>
      <c r="L2" s="245"/>
    </row>
    <row r="3" spans="1:12" ht="24" customHeight="1" x14ac:dyDescent="0.35">
      <c r="A3" s="251" t="s">
        <v>5</v>
      </c>
      <c r="B3" s="252"/>
      <c r="C3" s="246">
        <f>'Насловна страна'!B3</f>
        <v>0</v>
      </c>
      <c r="D3" s="246"/>
      <c r="E3" s="246"/>
      <c r="F3" s="246"/>
      <c r="G3" s="246"/>
      <c r="H3" s="246"/>
      <c r="I3" s="246"/>
      <c r="J3" s="246"/>
      <c r="K3" s="246"/>
      <c r="L3" s="246"/>
    </row>
    <row r="4" spans="1:12" ht="57.75" customHeight="1" x14ac:dyDescent="0.35">
      <c r="A4" s="244" t="s">
        <v>34</v>
      </c>
      <c r="B4" s="244" t="s">
        <v>51</v>
      </c>
      <c r="C4" s="247" t="s">
        <v>52</v>
      </c>
      <c r="D4" s="249" t="s">
        <v>53</v>
      </c>
      <c r="E4" s="250"/>
      <c r="F4" s="244" t="s">
        <v>90</v>
      </c>
      <c r="G4" s="244"/>
      <c r="H4" s="244"/>
      <c r="I4" s="244" t="s">
        <v>68</v>
      </c>
      <c r="J4" s="247" t="s">
        <v>69</v>
      </c>
      <c r="K4" s="244" t="s">
        <v>54</v>
      </c>
      <c r="L4" s="244" t="s">
        <v>55</v>
      </c>
    </row>
    <row r="5" spans="1:12" ht="69.650000000000006" customHeight="1" x14ac:dyDescent="0.35">
      <c r="A5" s="244"/>
      <c r="B5" s="244"/>
      <c r="C5" s="248"/>
      <c r="D5" s="39" t="s">
        <v>56</v>
      </c>
      <c r="E5" s="39" t="s">
        <v>57</v>
      </c>
      <c r="F5" s="40" t="s">
        <v>58</v>
      </c>
      <c r="G5" s="40" t="s">
        <v>59</v>
      </c>
      <c r="H5" s="40" t="s">
        <v>60</v>
      </c>
      <c r="I5" s="244"/>
      <c r="J5" s="248"/>
      <c r="K5" s="244"/>
      <c r="L5" s="244"/>
    </row>
    <row r="6" spans="1:12" s="16" customFormat="1" ht="30" customHeight="1" x14ac:dyDescent="0.3">
      <c r="A6" s="220"/>
      <c r="B6" s="254" t="str">
        <f>IF(ISNA(VLOOKUP(A6,'Сви процеси'!$B$5:$Q$72,4,0))=TRUE," ",VLOOKUP(A6,'Сви процеси'!$B$5:$Q$72,4,0))</f>
        <v xml:space="preserve"> </v>
      </c>
      <c r="C6" s="28" t="str">
        <f>IF(ISNA(VLOOKUP(A6,'Сви процеси'!$B$5:$T$72,17,0))=TRUE," ",VLOOKUP(A6,'Сви процеси'!$B$5:$T$72,17,0))</f>
        <v xml:space="preserve"> </v>
      </c>
      <c r="D6" s="110"/>
      <c r="E6" s="110"/>
      <c r="F6" s="110"/>
      <c r="G6" s="110"/>
      <c r="H6" s="109">
        <f>F6*G6</f>
        <v>0</v>
      </c>
      <c r="I6" s="110"/>
      <c r="J6" s="110"/>
      <c r="K6" s="110"/>
      <c r="L6" s="110"/>
    </row>
    <row r="7" spans="1:12" s="16" customFormat="1" ht="30" customHeight="1" x14ac:dyDescent="0.3">
      <c r="A7" s="253"/>
      <c r="B7" s="255"/>
      <c r="C7" s="28" t="str">
        <f>IF(ISNA(VLOOKUP(A6,'Сви процеси'!$B$5:$T$72,18,0))=TRUE," ",VLOOKUP(A6,'Сви процеси'!$B$5:$T$72,18,0))</f>
        <v xml:space="preserve"> </v>
      </c>
      <c r="D7" s="110"/>
      <c r="E7" s="110"/>
      <c r="F7" s="110"/>
      <c r="G7" s="110"/>
      <c r="H7" s="109">
        <f t="shared" ref="H7:H70" si="0">F7*G7</f>
        <v>0</v>
      </c>
      <c r="I7" s="110"/>
      <c r="J7" s="110"/>
      <c r="K7" s="110"/>
      <c r="L7" s="110"/>
    </row>
    <row r="8" spans="1:12" s="16" customFormat="1" ht="30" customHeight="1" x14ac:dyDescent="0.3">
      <c r="A8" s="221"/>
      <c r="B8" s="256"/>
      <c r="C8" s="28" t="str">
        <f>IF(ISNA(VLOOKUP(A6,'Сви процеси'!$B$5:$T$72,19,0))=TRUE," ",VLOOKUP(A6,'Сви процеси'!$B$5:$T$72,19,0))</f>
        <v xml:space="preserve"> </v>
      </c>
      <c r="D8" s="110"/>
      <c r="E8" s="110"/>
      <c r="F8" s="110"/>
      <c r="G8" s="110"/>
      <c r="H8" s="109">
        <f t="shared" si="0"/>
        <v>0</v>
      </c>
      <c r="I8" s="110"/>
      <c r="J8" s="110"/>
      <c r="K8" s="110"/>
      <c r="L8" s="110"/>
    </row>
    <row r="9" spans="1:12" s="16" customFormat="1" ht="30" customHeight="1" x14ac:dyDescent="0.3">
      <c r="A9" s="220"/>
      <c r="B9" s="254" t="str">
        <f>IF(ISNA(VLOOKUP(A9,'Сви процеси'!$B$5:$Q$72,4,0))=TRUE," ",VLOOKUP(A9,'Сви процеси'!$B$5:$Q$72,4,0))</f>
        <v xml:space="preserve"> </v>
      </c>
      <c r="C9" s="28" t="str">
        <f>IF(ISNA(VLOOKUP(A9,'Сви процеси'!$B$5:$T$72,17,0))=TRUE," ",VLOOKUP(A9,'Сви процеси'!$B$5:$T$72,17,0))</f>
        <v xml:space="preserve"> </v>
      </c>
      <c r="D9" s="110"/>
      <c r="E9" s="110"/>
      <c r="F9" s="110"/>
      <c r="G9" s="110"/>
      <c r="H9" s="109">
        <f t="shared" si="0"/>
        <v>0</v>
      </c>
      <c r="I9" s="110"/>
      <c r="J9" s="110"/>
      <c r="K9" s="110"/>
      <c r="L9" s="110"/>
    </row>
    <row r="10" spans="1:12" s="16" customFormat="1" ht="30" customHeight="1" x14ac:dyDescent="0.3">
      <c r="A10" s="253"/>
      <c r="B10" s="255"/>
      <c r="C10" s="28" t="str">
        <f>IF(ISNA(VLOOKUP(A9,'Сви процеси'!$B$5:$T$72,18,0))=TRUE," ",VLOOKUP(A9,'Сви процеси'!$B$5:$T$72,18,0))</f>
        <v xml:space="preserve"> </v>
      </c>
      <c r="D10" s="110"/>
      <c r="E10" s="110"/>
      <c r="F10" s="110"/>
      <c r="G10" s="110"/>
      <c r="H10" s="109">
        <f t="shared" si="0"/>
        <v>0</v>
      </c>
      <c r="I10" s="110"/>
      <c r="J10" s="110"/>
      <c r="K10" s="110"/>
      <c r="L10" s="110"/>
    </row>
    <row r="11" spans="1:12" s="16" customFormat="1" ht="30" customHeight="1" x14ac:dyDescent="0.3">
      <c r="A11" s="221"/>
      <c r="B11" s="256"/>
      <c r="C11" s="28" t="str">
        <f>IF(ISNA(VLOOKUP(A9,'Сви процеси'!$B$5:$T$72,19,0))=TRUE," ",VLOOKUP(A9,'Сви процеси'!$B$5:$T$72,19,0))</f>
        <v xml:space="preserve"> </v>
      </c>
      <c r="D11" s="110"/>
      <c r="E11" s="110"/>
      <c r="F11" s="110"/>
      <c r="G11" s="110"/>
      <c r="H11" s="109">
        <f t="shared" si="0"/>
        <v>0</v>
      </c>
      <c r="I11" s="110"/>
      <c r="J11" s="110"/>
      <c r="K11" s="110"/>
      <c r="L11" s="110"/>
    </row>
    <row r="12" spans="1:12" s="16" customFormat="1" ht="30" customHeight="1" x14ac:dyDescent="0.3">
      <c r="A12" s="220"/>
      <c r="B12" s="254" t="str">
        <f>IF(ISNA(VLOOKUP(A12,'Сви процеси'!$B$5:$Q$72,4,0))=TRUE," ",VLOOKUP(A12,'Сви процеси'!$B$5:$Q$72,4,0))</f>
        <v xml:space="preserve"> </v>
      </c>
      <c r="C12" s="28" t="str">
        <f>IF(ISNA(VLOOKUP(A12,'Сви процеси'!$B$5:$T$72,17,0))=TRUE," ",VLOOKUP(A12,'Сви процеси'!$B$5:$T$72,17,0))</f>
        <v xml:space="preserve"> </v>
      </c>
      <c r="D12" s="110"/>
      <c r="E12" s="110"/>
      <c r="F12" s="110"/>
      <c r="G12" s="110"/>
      <c r="H12" s="109">
        <f t="shared" si="0"/>
        <v>0</v>
      </c>
      <c r="I12" s="110"/>
      <c r="J12" s="110"/>
      <c r="K12" s="110"/>
      <c r="L12" s="110"/>
    </row>
    <row r="13" spans="1:12" s="16" customFormat="1" ht="30" customHeight="1" x14ac:dyDescent="0.3">
      <c r="A13" s="253"/>
      <c r="B13" s="255"/>
      <c r="C13" s="28" t="str">
        <f>IF(ISNA(VLOOKUP(A12,'Сви процеси'!$B$5:$T$72,18,0))=TRUE," ",VLOOKUP(A12,'Сви процеси'!$B$5:$T$72,18,0))</f>
        <v xml:space="preserve"> </v>
      </c>
      <c r="D13" s="110"/>
      <c r="E13" s="110"/>
      <c r="F13" s="110"/>
      <c r="G13" s="110"/>
      <c r="H13" s="109">
        <f t="shared" si="0"/>
        <v>0</v>
      </c>
      <c r="I13" s="110"/>
      <c r="J13" s="110"/>
      <c r="K13" s="110"/>
      <c r="L13" s="110"/>
    </row>
    <row r="14" spans="1:12" s="16" customFormat="1" ht="30" customHeight="1" x14ac:dyDescent="0.3">
      <c r="A14" s="221"/>
      <c r="B14" s="256"/>
      <c r="C14" s="28" t="str">
        <f>IF(ISNA(VLOOKUP(A12,'Сви процеси'!$B$5:$T$72,19,0))=TRUE," ",VLOOKUP(A12,'Сви процеси'!$B$5:$T$72,19,0))</f>
        <v xml:space="preserve"> </v>
      </c>
      <c r="D14" s="110"/>
      <c r="E14" s="110"/>
      <c r="F14" s="110"/>
      <c r="G14" s="110"/>
      <c r="H14" s="109">
        <f t="shared" si="0"/>
        <v>0</v>
      </c>
      <c r="I14" s="110"/>
      <c r="J14" s="110"/>
      <c r="K14" s="110"/>
      <c r="L14" s="110"/>
    </row>
    <row r="15" spans="1:12" s="16" customFormat="1" ht="30" customHeight="1" x14ac:dyDescent="0.3">
      <c r="A15" s="220"/>
      <c r="B15" s="254" t="str">
        <f>IF(ISNA(VLOOKUP(A15,'Сви процеси'!$B$5:$Q$72,4,0))=TRUE," ",VLOOKUP(A15,'Сви процеси'!$B$5:$Q$72,4,0))</f>
        <v xml:space="preserve"> </v>
      </c>
      <c r="C15" s="28" t="str">
        <f>IF(ISNA(VLOOKUP(A15,'Сви процеси'!$B$5:$T$72,17,0))=TRUE," ",VLOOKUP(A15,'Сви процеси'!$B$5:$T$72,17,0))</f>
        <v xml:space="preserve"> </v>
      </c>
      <c r="D15" s="110"/>
      <c r="E15" s="110"/>
      <c r="F15" s="110"/>
      <c r="G15" s="110"/>
      <c r="H15" s="109">
        <f t="shared" si="0"/>
        <v>0</v>
      </c>
      <c r="I15" s="110"/>
      <c r="J15" s="110"/>
      <c r="K15" s="110"/>
      <c r="L15" s="110"/>
    </row>
    <row r="16" spans="1:12" s="16" customFormat="1" ht="30" customHeight="1" x14ac:dyDescent="0.3">
      <c r="A16" s="253"/>
      <c r="B16" s="255"/>
      <c r="C16" s="28" t="str">
        <f>IF(ISNA(VLOOKUP(A15,'Сви процеси'!$B$5:$T$72,18,0))=TRUE," ",VLOOKUP(A15,'Сви процеси'!$B$5:$T$72,18,0))</f>
        <v xml:space="preserve"> </v>
      </c>
      <c r="D16" s="110"/>
      <c r="E16" s="110"/>
      <c r="F16" s="110"/>
      <c r="G16" s="110"/>
      <c r="H16" s="109">
        <f t="shared" si="0"/>
        <v>0</v>
      </c>
      <c r="I16" s="110"/>
      <c r="J16" s="110"/>
      <c r="K16" s="110"/>
      <c r="L16" s="110"/>
    </row>
    <row r="17" spans="1:12" s="16" customFormat="1" ht="30" customHeight="1" x14ac:dyDescent="0.3">
      <c r="A17" s="221"/>
      <c r="B17" s="256"/>
      <c r="C17" s="28" t="str">
        <f>IF(ISNA(VLOOKUP(A15,'Сви процеси'!$B$5:$T$72,19,0))=TRUE," ",VLOOKUP(A15,'Сви процеси'!$B$5:$T$72,19,0))</f>
        <v xml:space="preserve"> </v>
      </c>
      <c r="D17" s="110"/>
      <c r="E17" s="110"/>
      <c r="F17" s="110"/>
      <c r="G17" s="110"/>
      <c r="H17" s="109">
        <f t="shared" si="0"/>
        <v>0</v>
      </c>
      <c r="I17" s="110"/>
      <c r="J17" s="110"/>
      <c r="K17" s="110"/>
      <c r="L17" s="110"/>
    </row>
    <row r="18" spans="1:12" s="16" customFormat="1" ht="30" customHeight="1" x14ac:dyDescent="0.3">
      <c r="A18" s="220"/>
      <c r="B18" s="254" t="str">
        <f>IF(ISNA(VLOOKUP(A18,'Сви процеси'!$B$5:$Q$72,4,0))=TRUE," ",VLOOKUP(A18,'Сви процеси'!$B$5:$Q$72,4,0))</f>
        <v xml:space="preserve"> </v>
      </c>
      <c r="C18" s="28" t="str">
        <f>IF(ISNA(VLOOKUP(A18,'Сви процеси'!$B$5:$T$72,17,0))=TRUE," ",VLOOKUP(A18,'Сви процеси'!$B$5:$T$72,17,0))</f>
        <v xml:space="preserve"> </v>
      </c>
      <c r="D18" s="110"/>
      <c r="E18" s="110"/>
      <c r="F18" s="110"/>
      <c r="G18" s="110"/>
      <c r="H18" s="109">
        <f t="shared" si="0"/>
        <v>0</v>
      </c>
      <c r="I18" s="110"/>
      <c r="J18" s="110"/>
      <c r="K18" s="110"/>
      <c r="L18" s="110"/>
    </row>
    <row r="19" spans="1:12" s="16" customFormat="1" ht="30" customHeight="1" x14ac:dyDescent="0.3">
      <c r="A19" s="253"/>
      <c r="B19" s="255"/>
      <c r="C19" s="28" t="str">
        <f>IF(ISNA(VLOOKUP(A18,'Сви процеси'!$B$5:$T$72,18,0))=TRUE," ",VLOOKUP(A18,'Сви процеси'!$B$5:$T$72,18,0))</f>
        <v xml:space="preserve"> </v>
      </c>
      <c r="D19" s="110"/>
      <c r="E19" s="110"/>
      <c r="F19" s="110"/>
      <c r="G19" s="110"/>
      <c r="H19" s="109">
        <f t="shared" si="0"/>
        <v>0</v>
      </c>
      <c r="I19" s="110"/>
      <c r="J19" s="110"/>
      <c r="K19" s="110"/>
      <c r="L19" s="110"/>
    </row>
    <row r="20" spans="1:12" s="16" customFormat="1" ht="30" customHeight="1" x14ac:dyDescent="0.3">
      <c r="A20" s="221"/>
      <c r="B20" s="256"/>
      <c r="C20" s="28" t="str">
        <f>IF(ISNA(VLOOKUP(A18,'Сви процеси'!$B$5:$T$72,19,0))=TRUE," ",VLOOKUP(A18,'Сви процеси'!$B$5:$T$72,19,0))</f>
        <v xml:space="preserve"> </v>
      </c>
      <c r="D20" s="110"/>
      <c r="E20" s="110"/>
      <c r="F20" s="110"/>
      <c r="G20" s="110"/>
      <c r="H20" s="109">
        <f t="shared" si="0"/>
        <v>0</v>
      </c>
      <c r="I20" s="110"/>
      <c r="J20" s="110"/>
      <c r="K20" s="110"/>
      <c r="L20" s="110"/>
    </row>
    <row r="21" spans="1:12" s="16" customFormat="1" ht="30" customHeight="1" x14ac:dyDescent="0.3">
      <c r="A21" s="220"/>
      <c r="B21" s="254" t="str">
        <f>IF(ISNA(VLOOKUP(A21,'Сви процеси'!$B$5:$Q$72,4,0))=TRUE," ",VLOOKUP(A21,'Сви процеси'!$B$5:$Q$72,4,0))</f>
        <v xml:space="preserve"> </v>
      </c>
      <c r="C21" s="28" t="str">
        <f>IF(ISNA(VLOOKUP(A21,'Сви процеси'!$B$5:$T$72,17,0))=TRUE," ",VLOOKUP(A21,'Сви процеси'!$B$5:$T$72,17,0))</f>
        <v xml:space="preserve"> </v>
      </c>
      <c r="D21" s="110"/>
      <c r="E21" s="110"/>
      <c r="F21" s="110"/>
      <c r="G21" s="110"/>
      <c r="H21" s="109">
        <f t="shared" si="0"/>
        <v>0</v>
      </c>
      <c r="I21" s="110"/>
      <c r="J21" s="110"/>
      <c r="K21" s="110"/>
      <c r="L21" s="110"/>
    </row>
    <row r="22" spans="1:12" s="16" customFormat="1" ht="30" customHeight="1" x14ac:dyDescent="0.3">
      <c r="A22" s="253"/>
      <c r="B22" s="255"/>
      <c r="C22" s="28" t="str">
        <f>IF(ISNA(VLOOKUP(A21,'Сви процеси'!$B$5:$T$72,18,0))=TRUE," ",VLOOKUP(A21,'Сви процеси'!$B$5:$T$72,18,0))</f>
        <v xml:space="preserve"> </v>
      </c>
      <c r="D22" s="110"/>
      <c r="E22" s="110"/>
      <c r="F22" s="110"/>
      <c r="G22" s="110"/>
      <c r="H22" s="109">
        <f t="shared" si="0"/>
        <v>0</v>
      </c>
      <c r="I22" s="110"/>
      <c r="J22" s="110"/>
      <c r="K22" s="110"/>
      <c r="L22" s="110"/>
    </row>
    <row r="23" spans="1:12" s="16" customFormat="1" ht="30" customHeight="1" x14ac:dyDescent="0.3">
      <c r="A23" s="221"/>
      <c r="B23" s="256"/>
      <c r="C23" s="28" t="str">
        <f>IF(ISNA(VLOOKUP(A21,'Сви процеси'!$B$5:$T$72,19,0))=TRUE," ",VLOOKUP(A21,'Сви процеси'!$B$5:$T$72,19,0))</f>
        <v xml:space="preserve"> </v>
      </c>
      <c r="D23" s="110"/>
      <c r="E23" s="110"/>
      <c r="F23" s="110"/>
      <c r="G23" s="110"/>
      <c r="H23" s="109">
        <f t="shared" si="0"/>
        <v>0</v>
      </c>
      <c r="I23" s="110"/>
      <c r="J23" s="110"/>
      <c r="K23" s="110"/>
      <c r="L23" s="110"/>
    </row>
    <row r="24" spans="1:12" s="16" customFormat="1" ht="30" customHeight="1" x14ac:dyDescent="0.3">
      <c r="A24" s="220"/>
      <c r="B24" s="254" t="str">
        <f>IF(ISNA(VLOOKUP(A24,'Сви процеси'!$B$5:$Q$72,4,0))=TRUE," ",VLOOKUP(A24,'Сви процеси'!$B$5:$Q$72,4,0))</f>
        <v xml:space="preserve"> </v>
      </c>
      <c r="C24" s="28" t="str">
        <f>IF(ISNA(VLOOKUP(A24,'Сви процеси'!$B$5:$T$72,17,0))=TRUE," ",VLOOKUP(A24,'Сви процеси'!$B$5:$T$72,17,0))</f>
        <v xml:space="preserve"> </v>
      </c>
      <c r="D24" s="110"/>
      <c r="E24" s="110"/>
      <c r="F24" s="110"/>
      <c r="G24" s="110"/>
      <c r="H24" s="109">
        <f t="shared" si="0"/>
        <v>0</v>
      </c>
      <c r="I24" s="110"/>
      <c r="J24" s="110"/>
      <c r="K24" s="110"/>
      <c r="L24" s="110"/>
    </row>
    <row r="25" spans="1:12" s="16" customFormat="1" ht="30" customHeight="1" x14ac:dyDescent="0.3">
      <c r="A25" s="253"/>
      <c r="B25" s="255"/>
      <c r="C25" s="28" t="str">
        <f>IF(ISNA(VLOOKUP(A24,'Сви процеси'!$B$5:$T$72,18,0))=TRUE," ",VLOOKUP(A24,'Сви процеси'!$B$5:$T$72,18,0))</f>
        <v xml:space="preserve"> </v>
      </c>
      <c r="D25" s="110"/>
      <c r="E25" s="110"/>
      <c r="F25" s="110"/>
      <c r="G25" s="110"/>
      <c r="H25" s="109">
        <f t="shared" si="0"/>
        <v>0</v>
      </c>
      <c r="I25" s="110"/>
      <c r="J25" s="110"/>
      <c r="K25" s="110"/>
      <c r="L25" s="110"/>
    </row>
    <row r="26" spans="1:12" s="16" customFormat="1" ht="30" customHeight="1" x14ac:dyDescent="0.3">
      <c r="A26" s="221"/>
      <c r="B26" s="256"/>
      <c r="C26" s="28" t="str">
        <f>IF(ISNA(VLOOKUP(A24,'Сви процеси'!$B$5:$T$72,19,0))=TRUE," ",VLOOKUP(A24,'Сви процеси'!$B$5:$T$72,19,0))</f>
        <v xml:space="preserve"> </v>
      </c>
      <c r="D26" s="110"/>
      <c r="E26" s="110"/>
      <c r="F26" s="110"/>
      <c r="G26" s="110"/>
      <c r="H26" s="109">
        <f t="shared" si="0"/>
        <v>0</v>
      </c>
      <c r="I26" s="110"/>
      <c r="J26" s="110"/>
      <c r="K26" s="110"/>
      <c r="L26" s="110"/>
    </row>
    <row r="27" spans="1:12" s="16" customFormat="1" ht="30" customHeight="1" x14ac:dyDescent="0.3">
      <c r="A27" s="220"/>
      <c r="B27" s="254" t="str">
        <f>IF(ISNA(VLOOKUP(A27,'Сви процеси'!$B$5:$Q$72,4,0))=TRUE," ",VLOOKUP(A27,'Сви процеси'!$B$5:$Q$72,4,0))</f>
        <v xml:space="preserve"> </v>
      </c>
      <c r="C27" s="28" t="str">
        <f>IF(ISNA(VLOOKUP(A27,'Сви процеси'!$B$5:$T$72,17,0))=TRUE," ",VLOOKUP(A27,'Сви процеси'!$B$5:$T$72,17,0))</f>
        <v xml:space="preserve"> </v>
      </c>
      <c r="D27" s="110"/>
      <c r="E27" s="110"/>
      <c r="F27" s="110"/>
      <c r="G27" s="110"/>
      <c r="H27" s="109">
        <f t="shared" si="0"/>
        <v>0</v>
      </c>
      <c r="I27" s="110"/>
      <c r="J27" s="110"/>
      <c r="K27" s="110"/>
      <c r="L27" s="110"/>
    </row>
    <row r="28" spans="1:12" s="16" customFormat="1" ht="30" customHeight="1" x14ac:dyDescent="0.3">
      <c r="A28" s="253"/>
      <c r="B28" s="255"/>
      <c r="C28" s="28" t="str">
        <f>IF(ISNA(VLOOKUP(A27,'Сви процеси'!$B$5:$T$72,18,0))=TRUE," ",VLOOKUP(A27,'Сви процеси'!$B$5:$T$72,18,0))</f>
        <v xml:space="preserve"> </v>
      </c>
      <c r="D28" s="110"/>
      <c r="E28" s="110"/>
      <c r="F28" s="110"/>
      <c r="G28" s="110"/>
      <c r="H28" s="109">
        <f t="shared" si="0"/>
        <v>0</v>
      </c>
      <c r="I28" s="110"/>
      <c r="J28" s="110"/>
      <c r="K28" s="110"/>
      <c r="L28" s="110"/>
    </row>
    <row r="29" spans="1:12" s="16" customFormat="1" ht="30" customHeight="1" x14ac:dyDescent="0.3">
      <c r="A29" s="221"/>
      <c r="B29" s="256"/>
      <c r="C29" s="28" t="str">
        <f>IF(ISNA(VLOOKUP(A27,'Сви процеси'!$B$5:$T$72,19,0))=TRUE," ",VLOOKUP(A27,'Сви процеси'!$B$5:$T$72,19,0))</f>
        <v xml:space="preserve"> </v>
      </c>
      <c r="D29" s="110"/>
      <c r="E29" s="110"/>
      <c r="F29" s="110"/>
      <c r="G29" s="110"/>
      <c r="H29" s="109">
        <f t="shared" si="0"/>
        <v>0</v>
      </c>
      <c r="I29" s="110"/>
      <c r="J29" s="110"/>
      <c r="K29" s="110"/>
      <c r="L29" s="110"/>
    </row>
    <row r="30" spans="1:12" s="16" customFormat="1" ht="30" customHeight="1" x14ac:dyDescent="0.3">
      <c r="A30" s="220"/>
      <c r="B30" s="254" t="str">
        <f>IF(ISNA(VLOOKUP(A30,'Сви процеси'!$B$5:$Q$72,4,0))=TRUE," ",VLOOKUP(A30,'Сви процеси'!$B$5:$Q$72,4,0))</f>
        <v xml:space="preserve"> </v>
      </c>
      <c r="C30" s="28" t="str">
        <f>IF(ISNA(VLOOKUP(A30,'Сви процеси'!$B$5:$T$72,17,0))=TRUE," ",VLOOKUP(A30,'Сви процеси'!$B$5:$T$72,17,0))</f>
        <v xml:space="preserve"> </v>
      </c>
      <c r="D30" s="110"/>
      <c r="E30" s="110"/>
      <c r="F30" s="110"/>
      <c r="G30" s="110"/>
      <c r="H30" s="109">
        <f t="shared" si="0"/>
        <v>0</v>
      </c>
      <c r="I30" s="110"/>
      <c r="J30" s="110"/>
      <c r="K30" s="110"/>
      <c r="L30" s="110"/>
    </row>
    <row r="31" spans="1:12" s="16" customFormat="1" ht="30" customHeight="1" x14ac:dyDescent="0.3">
      <c r="A31" s="253"/>
      <c r="B31" s="255"/>
      <c r="C31" s="28" t="str">
        <f>IF(ISNA(VLOOKUP(A30,'Сви процеси'!$B$5:$T$72,18,0))=TRUE," ",VLOOKUP(A30,'Сви процеси'!$B$5:$T$72,18,0))</f>
        <v xml:space="preserve"> </v>
      </c>
      <c r="D31" s="110"/>
      <c r="E31" s="110"/>
      <c r="F31" s="110"/>
      <c r="G31" s="110"/>
      <c r="H31" s="109">
        <f t="shared" si="0"/>
        <v>0</v>
      </c>
      <c r="I31" s="110"/>
      <c r="J31" s="110"/>
      <c r="K31" s="110"/>
      <c r="L31" s="110"/>
    </row>
    <row r="32" spans="1:12" s="16" customFormat="1" ht="30" customHeight="1" x14ac:dyDescent="0.3">
      <c r="A32" s="221"/>
      <c r="B32" s="256"/>
      <c r="C32" s="28" t="str">
        <f>IF(ISNA(VLOOKUP(A30,'Сви процеси'!$B$5:$T$72,19,0))=TRUE," ",VLOOKUP(A30,'Сви процеси'!$B$5:$T$72,19,0))</f>
        <v xml:space="preserve"> </v>
      </c>
      <c r="D32" s="110"/>
      <c r="E32" s="110"/>
      <c r="F32" s="110"/>
      <c r="G32" s="110"/>
      <c r="H32" s="109">
        <f t="shared" si="0"/>
        <v>0</v>
      </c>
      <c r="I32" s="110"/>
      <c r="J32" s="110"/>
      <c r="K32" s="110"/>
      <c r="L32" s="110"/>
    </row>
    <row r="33" spans="1:12" s="16" customFormat="1" ht="30" customHeight="1" x14ac:dyDescent="0.3">
      <c r="A33" s="220"/>
      <c r="B33" s="254" t="str">
        <f>IF(ISNA(VLOOKUP(A33,'Сви процеси'!$B$5:$Q$72,4,0))=TRUE," ",VLOOKUP(A33,'Сви процеси'!$B$5:$Q$72,4,0))</f>
        <v xml:space="preserve"> </v>
      </c>
      <c r="C33" s="28" t="str">
        <f>IF(ISNA(VLOOKUP(A33,'Сви процеси'!$B$5:$T$72,17,0))=TRUE," ",VLOOKUP(A33,'Сви процеси'!$B$5:$T$72,17,0))</f>
        <v xml:space="preserve"> </v>
      </c>
      <c r="D33" s="110"/>
      <c r="E33" s="110"/>
      <c r="F33" s="110"/>
      <c r="G33" s="110"/>
      <c r="H33" s="109">
        <f t="shared" si="0"/>
        <v>0</v>
      </c>
      <c r="I33" s="110"/>
      <c r="J33" s="110"/>
      <c r="K33" s="110"/>
      <c r="L33" s="110"/>
    </row>
    <row r="34" spans="1:12" s="16" customFormat="1" ht="30" customHeight="1" x14ac:dyDescent="0.3">
      <c r="A34" s="253"/>
      <c r="B34" s="255"/>
      <c r="C34" s="28" t="str">
        <f>IF(ISNA(VLOOKUP(A33,'Сви процеси'!$B$5:$T$72,18,0))=TRUE," ",VLOOKUP(A33,'Сви процеси'!$B$5:$T$72,18,0))</f>
        <v xml:space="preserve"> </v>
      </c>
      <c r="D34" s="110"/>
      <c r="E34" s="110"/>
      <c r="F34" s="110"/>
      <c r="G34" s="110"/>
      <c r="H34" s="109">
        <f t="shared" si="0"/>
        <v>0</v>
      </c>
      <c r="I34" s="110"/>
      <c r="J34" s="110"/>
      <c r="K34" s="110"/>
      <c r="L34" s="110"/>
    </row>
    <row r="35" spans="1:12" s="16" customFormat="1" ht="30" customHeight="1" x14ac:dyDescent="0.3">
      <c r="A35" s="221"/>
      <c r="B35" s="256"/>
      <c r="C35" s="28" t="str">
        <f>IF(ISNA(VLOOKUP(A33,'Сви процеси'!$B$5:$T$72,19,0))=TRUE," ",VLOOKUP(A33,'Сви процеси'!$B$5:$T$72,19,0))</f>
        <v xml:space="preserve"> </v>
      </c>
      <c r="D35" s="110"/>
      <c r="E35" s="110"/>
      <c r="F35" s="110"/>
      <c r="G35" s="110"/>
      <c r="H35" s="109">
        <f t="shared" si="0"/>
        <v>0</v>
      </c>
      <c r="I35" s="110"/>
      <c r="J35" s="110"/>
      <c r="K35" s="110"/>
      <c r="L35" s="110"/>
    </row>
    <row r="36" spans="1:12" s="16" customFormat="1" ht="30" customHeight="1" x14ac:dyDescent="0.3">
      <c r="A36" s="220"/>
      <c r="B36" s="254" t="str">
        <f>IF(ISNA(VLOOKUP(A36,'Сви процеси'!$B$5:$Q$72,4,0))=TRUE," ",VLOOKUP(A36,'Сви процеси'!$B$5:$Q$72,4,0))</f>
        <v xml:space="preserve"> </v>
      </c>
      <c r="C36" s="28" t="str">
        <f>IF(ISNA(VLOOKUP(A36,'Сви процеси'!$B$5:$T$72,17,0))=TRUE," ",VLOOKUP(A36,'Сви процеси'!$B$5:$T$72,17,0))</f>
        <v xml:space="preserve"> </v>
      </c>
      <c r="D36" s="110"/>
      <c r="E36" s="110"/>
      <c r="F36" s="110"/>
      <c r="G36" s="110"/>
      <c r="H36" s="109">
        <f t="shared" si="0"/>
        <v>0</v>
      </c>
      <c r="I36" s="110"/>
      <c r="J36" s="110"/>
      <c r="K36" s="110"/>
      <c r="L36" s="110"/>
    </row>
    <row r="37" spans="1:12" s="16" customFormat="1" ht="30" customHeight="1" x14ac:dyDescent="0.3">
      <c r="A37" s="253"/>
      <c r="B37" s="255"/>
      <c r="C37" s="28" t="str">
        <f>IF(ISNA(VLOOKUP(A36,'Сви процеси'!$B$5:$T$72,18,0))=TRUE," ",VLOOKUP(A36,'Сви процеси'!$B$5:$T$72,18,0))</f>
        <v xml:space="preserve"> </v>
      </c>
      <c r="D37" s="110"/>
      <c r="E37" s="110"/>
      <c r="F37" s="110"/>
      <c r="G37" s="110"/>
      <c r="H37" s="109">
        <f t="shared" si="0"/>
        <v>0</v>
      </c>
      <c r="I37" s="110"/>
      <c r="J37" s="110"/>
      <c r="K37" s="110"/>
      <c r="L37" s="110"/>
    </row>
    <row r="38" spans="1:12" s="16" customFormat="1" ht="30" customHeight="1" x14ac:dyDescent="0.3">
      <c r="A38" s="221"/>
      <c r="B38" s="256"/>
      <c r="C38" s="28" t="str">
        <f>IF(ISNA(VLOOKUP(A36,'Сви процеси'!$B$5:$T$72,19,0))=TRUE," ",VLOOKUP(A36,'Сви процеси'!$B$5:$T$72,19,0))</f>
        <v xml:space="preserve"> </v>
      </c>
      <c r="D38" s="110"/>
      <c r="E38" s="110"/>
      <c r="F38" s="110"/>
      <c r="G38" s="110"/>
      <c r="H38" s="109">
        <f t="shared" si="0"/>
        <v>0</v>
      </c>
      <c r="I38" s="110"/>
      <c r="J38" s="110"/>
      <c r="K38" s="110"/>
      <c r="L38" s="110"/>
    </row>
    <row r="39" spans="1:12" s="16" customFormat="1" ht="30" customHeight="1" x14ac:dyDescent="0.3">
      <c r="A39" s="220"/>
      <c r="B39" s="254" t="str">
        <f>IF(ISNA(VLOOKUP(A39,'Сви процеси'!$B$5:$Q$72,4,0))=TRUE," ",VLOOKUP(A39,'Сви процеси'!$B$5:$Q$72,4,0))</f>
        <v xml:space="preserve"> </v>
      </c>
      <c r="C39" s="28" t="str">
        <f>IF(ISNA(VLOOKUP(A39,'Сви процеси'!$B$5:$T$72,17,0))=TRUE," ",VLOOKUP(A39,'Сви процеси'!$B$5:$T$72,17,0))</f>
        <v xml:space="preserve"> </v>
      </c>
      <c r="D39" s="110"/>
      <c r="E39" s="110"/>
      <c r="F39" s="110"/>
      <c r="G39" s="110"/>
      <c r="H39" s="109">
        <f t="shared" si="0"/>
        <v>0</v>
      </c>
      <c r="I39" s="110"/>
      <c r="J39" s="110"/>
      <c r="K39" s="110"/>
      <c r="L39" s="110"/>
    </row>
    <row r="40" spans="1:12" s="16" customFormat="1" ht="30" customHeight="1" x14ac:dyDescent="0.3">
      <c r="A40" s="253"/>
      <c r="B40" s="255"/>
      <c r="C40" s="28" t="str">
        <f>IF(ISNA(VLOOKUP(A39,'Сви процеси'!$B$5:$T$72,18,0))=TRUE," ",VLOOKUP(A39,'Сви процеси'!$B$5:$T$72,18,0))</f>
        <v xml:space="preserve"> </v>
      </c>
      <c r="D40" s="110"/>
      <c r="E40" s="110"/>
      <c r="F40" s="110"/>
      <c r="G40" s="110"/>
      <c r="H40" s="109">
        <f t="shared" si="0"/>
        <v>0</v>
      </c>
      <c r="I40" s="110"/>
      <c r="J40" s="110"/>
      <c r="K40" s="110"/>
      <c r="L40" s="110"/>
    </row>
    <row r="41" spans="1:12" s="16" customFormat="1" ht="30" customHeight="1" x14ac:dyDescent="0.3">
      <c r="A41" s="221"/>
      <c r="B41" s="256"/>
      <c r="C41" s="28" t="str">
        <f>IF(ISNA(VLOOKUP(A39,'Сви процеси'!$B$5:$T$72,19,0))=TRUE," ",VLOOKUP(A39,'Сви процеси'!$B$5:$T$72,19,0))</f>
        <v xml:space="preserve"> </v>
      </c>
      <c r="D41" s="110"/>
      <c r="E41" s="110"/>
      <c r="F41" s="110"/>
      <c r="G41" s="110"/>
      <c r="H41" s="109">
        <f t="shared" si="0"/>
        <v>0</v>
      </c>
      <c r="I41" s="110"/>
      <c r="J41" s="110"/>
      <c r="K41" s="110"/>
      <c r="L41" s="110"/>
    </row>
    <row r="42" spans="1:12" s="16" customFormat="1" ht="30" customHeight="1" x14ac:dyDescent="0.3">
      <c r="A42" s="220"/>
      <c r="B42" s="254" t="str">
        <f>IF(ISNA(VLOOKUP(A42,'Сви процеси'!$B$5:$Q$72,4,0))=TRUE," ",VLOOKUP(A42,'Сви процеси'!$B$5:$Q$72,4,0))</f>
        <v xml:space="preserve"> </v>
      </c>
      <c r="C42" s="28" t="str">
        <f>IF(ISNA(VLOOKUP(A42,'Сви процеси'!$B$5:$T$72,17,0))=TRUE," ",VLOOKUP(A42,'Сви процеси'!$B$5:$T$72,17,0))</f>
        <v xml:space="preserve"> </v>
      </c>
      <c r="D42" s="110"/>
      <c r="E42" s="110"/>
      <c r="F42" s="110"/>
      <c r="G42" s="110"/>
      <c r="H42" s="109">
        <f t="shared" si="0"/>
        <v>0</v>
      </c>
      <c r="I42" s="110"/>
      <c r="J42" s="110"/>
      <c r="K42" s="110"/>
      <c r="L42" s="110"/>
    </row>
    <row r="43" spans="1:12" s="16" customFormat="1" ht="30" customHeight="1" x14ac:dyDescent="0.3">
      <c r="A43" s="253"/>
      <c r="B43" s="255"/>
      <c r="C43" s="28" t="str">
        <f>IF(ISNA(VLOOKUP(A42,'Сви процеси'!$B$5:$T$72,18,0))=TRUE," ",VLOOKUP(A42,'Сви процеси'!$B$5:$T$72,18,0))</f>
        <v xml:space="preserve"> </v>
      </c>
      <c r="D43" s="110"/>
      <c r="E43" s="110"/>
      <c r="F43" s="110"/>
      <c r="G43" s="110"/>
      <c r="H43" s="109">
        <f t="shared" si="0"/>
        <v>0</v>
      </c>
      <c r="I43" s="110"/>
      <c r="J43" s="110"/>
      <c r="K43" s="110"/>
      <c r="L43" s="110"/>
    </row>
    <row r="44" spans="1:12" s="16" customFormat="1" ht="30" customHeight="1" x14ac:dyDescent="0.3">
      <c r="A44" s="221"/>
      <c r="B44" s="256"/>
      <c r="C44" s="28" t="str">
        <f>IF(ISNA(VLOOKUP(A42,'Сви процеси'!$B$5:$T$72,19,0))=TRUE," ",VLOOKUP(A42,'Сви процеси'!$B$5:$T$72,19,0))</f>
        <v xml:space="preserve"> </v>
      </c>
      <c r="D44" s="110"/>
      <c r="E44" s="110"/>
      <c r="F44" s="110"/>
      <c r="G44" s="110"/>
      <c r="H44" s="109">
        <f t="shared" si="0"/>
        <v>0</v>
      </c>
      <c r="I44" s="110"/>
      <c r="J44" s="110"/>
      <c r="K44" s="110"/>
      <c r="L44" s="110"/>
    </row>
    <row r="45" spans="1:12" s="16" customFormat="1" ht="30" customHeight="1" x14ac:dyDescent="0.3">
      <c r="A45" s="220"/>
      <c r="B45" s="254" t="str">
        <f>IF(ISNA(VLOOKUP(A45,'Сви процеси'!$B$5:$Q$72,4,0))=TRUE," ",VLOOKUP(A45,'Сви процеси'!$B$5:$Q$72,4,0))</f>
        <v xml:space="preserve"> </v>
      </c>
      <c r="C45" s="28" t="str">
        <f>IF(ISNA(VLOOKUP(A45,'Сви процеси'!$B$5:$T$72,17,0))=TRUE," ",VLOOKUP(A45,'Сви процеси'!$B$5:$T$72,17,0))</f>
        <v xml:space="preserve"> </v>
      </c>
      <c r="D45" s="110"/>
      <c r="E45" s="110"/>
      <c r="F45" s="110"/>
      <c r="G45" s="110"/>
      <c r="H45" s="109">
        <f t="shared" si="0"/>
        <v>0</v>
      </c>
      <c r="I45" s="110"/>
      <c r="J45" s="110"/>
      <c r="K45" s="110"/>
      <c r="L45" s="110"/>
    </row>
    <row r="46" spans="1:12" s="16" customFormat="1" ht="30" customHeight="1" x14ac:dyDescent="0.3">
      <c r="A46" s="253"/>
      <c r="B46" s="255"/>
      <c r="C46" s="28" t="str">
        <f>IF(ISNA(VLOOKUP(A45,'Сви процеси'!$B$5:$T$72,18,0))=TRUE," ",VLOOKUP(A45,'Сви процеси'!$B$5:$T$72,18,0))</f>
        <v xml:space="preserve"> </v>
      </c>
      <c r="D46" s="110"/>
      <c r="E46" s="110"/>
      <c r="F46" s="110"/>
      <c r="G46" s="110"/>
      <c r="H46" s="109">
        <f t="shared" si="0"/>
        <v>0</v>
      </c>
      <c r="I46" s="110"/>
      <c r="J46" s="110"/>
      <c r="K46" s="110"/>
      <c r="L46" s="110"/>
    </row>
    <row r="47" spans="1:12" s="16" customFormat="1" ht="30" customHeight="1" x14ac:dyDescent="0.3">
      <c r="A47" s="221"/>
      <c r="B47" s="256"/>
      <c r="C47" s="28" t="str">
        <f>IF(ISNA(VLOOKUP(A45,'Сви процеси'!$B$5:$T$72,19,0))=TRUE," ",VLOOKUP(A45,'Сви процеси'!$B$5:$T$72,19,0))</f>
        <v xml:space="preserve"> </v>
      </c>
      <c r="D47" s="110"/>
      <c r="E47" s="110"/>
      <c r="F47" s="110"/>
      <c r="G47" s="110"/>
      <c r="H47" s="109">
        <f t="shared" si="0"/>
        <v>0</v>
      </c>
      <c r="I47" s="110"/>
      <c r="J47" s="110"/>
      <c r="K47" s="110"/>
      <c r="L47" s="110"/>
    </row>
    <row r="48" spans="1:12" s="16" customFormat="1" ht="30" customHeight="1" x14ac:dyDescent="0.3">
      <c r="A48" s="220"/>
      <c r="B48" s="254" t="str">
        <f>IF(ISNA(VLOOKUP(A48,'Сви процеси'!$B$5:$Q$72,4,0))=TRUE," ",VLOOKUP(A48,'Сви процеси'!$B$5:$Q$72,4,0))</f>
        <v xml:space="preserve"> </v>
      </c>
      <c r="C48" s="28" t="str">
        <f>IF(ISNA(VLOOKUP(A48,'Сви процеси'!$B$5:$T$72,17,0))=TRUE," ",VLOOKUP(A48,'Сви процеси'!$B$5:$T$72,17,0))</f>
        <v xml:space="preserve"> </v>
      </c>
      <c r="D48" s="110"/>
      <c r="E48" s="110"/>
      <c r="F48" s="110"/>
      <c r="G48" s="110"/>
      <c r="H48" s="109">
        <f t="shared" si="0"/>
        <v>0</v>
      </c>
      <c r="I48" s="110"/>
      <c r="J48" s="110"/>
      <c r="K48" s="110"/>
      <c r="L48" s="110"/>
    </row>
    <row r="49" spans="1:12" s="16" customFormat="1" ht="30" customHeight="1" x14ac:dyDescent="0.3">
      <c r="A49" s="253"/>
      <c r="B49" s="255"/>
      <c r="C49" s="28" t="str">
        <f>IF(ISNA(VLOOKUP(A48,'Сви процеси'!$B$5:$T$72,18,0))=TRUE," ",VLOOKUP(A48,'Сви процеси'!$B$5:$T$72,18,0))</f>
        <v xml:space="preserve"> </v>
      </c>
      <c r="D49" s="110"/>
      <c r="E49" s="110"/>
      <c r="F49" s="110"/>
      <c r="G49" s="110"/>
      <c r="H49" s="109">
        <f t="shared" si="0"/>
        <v>0</v>
      </c>
      <c r="I49" s="110"/>
      <c r="J49" s="110"/>
      <c r="K49" s="110"/>
      <c r="L49" s="110"/>
    </row>
    <row r="50" spans="1:12" s="16" customFormat="1" ht="30" customHeight="1" x14ac:dyDescent="0.3">
      <c r="A50" s="221"/>
      <c r="B50" s="256"/>
      <c r="C50" s="28" t="str">
        <f>IF(ISNA(VLOOKUP(A48,'Сви процеси'!$B$5:$T$72,19,0))=TRUE," ",VLOOKUP(A48,'Сви процеси'!$B$5:$T$72,19,0))</f>
        <v xml:space="preserve"> </v>
      </c>
      <c r="D50" s="110"/>
      <c r="E50" s="110"/>
      <c r="F50" s="110"/>
      <c r="G50" s="110"/>
      <c r="H50" s="109">
        <f t="shared" si="0"/>
        <v>0</v>
      </c>
      <c r="I50" s="110"/>
      <c r="J50" s="110"/>
      <c r="K50" s="110"/>
      <c r="L50" s="110"/>
    </row>
    <row r="51" spans="1:12" s="16" customFormat="1" ht="30" customHeight="1" x14ac:dyDescent="0.3">
      <c r="A51" s="220"/>
      <c r="B51" s="254" t="str">
        <f>IF(ISNA(VLOOKUP(A51,'Сви процеси'!$B$5:$Q$72,4,0))=TRUE," ",VLOOKUP(A51,'Сви процеси'!$B$5:$Q$72,4,0))</f>
        <v xml:space="preserve"> </v>
      </c>
      <c r="C51" s="28" t="str">
        <f>IF(ISNA(VLOOKUP(A51,'Сви процеси'!$B$5:$T$72,17,0))=TRUE," ",VLOOKUP(A51,'Сви процеси'!$B$5:$T$72,17,0))</f>
        <v xml:space="preserve"> </v>
      </c>
      <c r="D51" s="110"/>
      <c r="E51" s="110"/>
      <c r="F51" s="110"/>
      <c r="G51" s="110"/>
      <c r="H51" s="109">
        <f t="shared" si="0"/>
        <v>0</v>
      </c>
      <c r="I51" s="110"/>
      <c r="J51" s="110"/>
      <c r="K51" s="110"/>
      <c r="L51" s="110"/>
    </row>
    <row r="52" spans="1:12" s="16" customFormat="1" ht="30" customHeight="1" x14ac:dyDescent="0.3">
      <c r="A52" s="253"/>
      <c r="B52" s="255"/>
      <c r="C52" s="28" t="str">
        <f>IF(ISNA(VLOOKUP(A51,'Сви процеси'!$B$5:$T$72,18,0))=TRUE," ",VLOOKUP(A51,'Сви процеси'!$B$5:$T$72,18,0))</f>
        <v xml:space="preserve"> </v>
      </c>
      <c r="D52" s="110"/>
      <c r="E52" s="110"/>
      <c r="F52" s="110"/>
      <c r="G52" s="110"/>
      <c r="H52" s="109">
        <f t="shared" si="0"/>
        <v>0</v>
      </c>
      <c r="I52" s="110"/>
      <c r="J52" s="110"/>
      <c r="K52" s="110"/>
      <c r="L52" s="110"/>
    </row>
    <row r="53" spans="1:12" s="16" customFormat="1" ht="30" customHeight="1" x14ac:dyDescent="0.3">
      <c r="A53" s="221"/>
      <c r="B53" s="256"/>
      <c r="C53" s="28" t="str">
        <f>IF(ISNA(VLOOKUP(A51,'Сви процеси'!$B$5:$T$72,19,0))=TRUE," ",VLOOKUP(A51,'Сви процеси'!$B$5:$T$72,19,0))</f>
        <v xml:space="preserve"> </v>
      </c>
      <c r="D53" s="110"/>
      <c r="E53" s="110"/>
      <c r="F53" s="110"/>
      <c r="G53" s="110"/>
      <c r="H53" s="109">
        <f t="shared" si="0"/>
        <v>0</v>
      </c>
      <c r="I53" s="110"/>
      <c r="J53" s="110"/>
      <c r="K53" s="110"/>
      <c r="L53" s="110"/>
    </row>
    <row r="54" spans="1:12" s="16" customFormat="1" ht="30" customHeight="1" x14ac:dyDescent="0.3">
      <c r="A54" s="220"/>
      <c r="B54" s="254" t="str">
        <f>IF(ISNA(VLOOKUP(A54,'Сви процеси'!$B$5:$Q$72,4,0))=TRUE," ",VLOOKUP(A54,'Сви процеси'!$B$5:$Q$72,4,0))</f>
        <v xml:space="preserve"> </v>
      </c>
      <c r="C54" s="28" t="str">
        <f>IF(ISNA(VLOOKUP(A54,'Сви процеси'!$B$5:$T$72,17,0))=TRUE," ",VLOOKUP(A54,'Сви процеси'!$B$5:$T$72,17,0))</f>
        <v xml:space="preserve"> </v>
      </c>
      <c r="D54" s="110"/>
      <c r="E54" s="110"/>
      <c r="F54" s="110"/>
      <c r="G54" s="110"/>
      <c r="H54" s="109">
        <f t="shared" si="0"/>
        <v>0</v>
      </c>
      <c r="I54" s="110"/>
      <c r="J54" s="110"/>
      <c r="K54" s="110"/>
      <c r="L54" s="110"/>
    </row>
    <row r="55" spans="1:12" s="16" customFormat="1" ht="30" customHeight="1" x14ac:dyDescent="0.3">
      <c r="A55" s="253"/>
      <c r="B55" s="255"/>
      <c r="C55" s="28" t="str">
        <f>IF(ISNA(VLOOKUP(A54,'Сви процеси'!$B$5:$T$72,18,0))=TRUE," ",VLOOKUP(A54,'Сви процеси'!$B$5:$T$72,18,0))</f>
        <v xml:space="preserve"> </v>
      </c>
      <c r="D55" s="110"/>
      <c r="E55" s="110"/>
      <c r="F55" s="110"/>
      <c r="G55" s="110"/>
      <c r="H55" s="109">
        <f t="shared" si="0"/>
        <v>0</v>
      </c>
      <c r="I55" s="110"/>
      <c r="J55" s="110"/>
      <c r="K55" s="110"/>
      <c r="L55" s="110"/>
    </row>
    <row r="56" spans="1:12" s="16" customFormat="1" ht="30" customHeight="1" x14ac:dyDescent="0.3">
      <c r="A56" s="221"/>
      <c r="B56" s="256"/>
      <c r="C56" s="28" t="str">
        <f>IF(ISNA(VLOOKUP(A54,'Сви процеси'!$B$5:$T$72,19,0))=TRUE," ",VLOOKUP(A54,'Сви процеси'!$B$5:$T$72,19,0))</f>
        <v xml:space="preserve"> </v>
      </c>
      <c r="D56" s="110"/>
      <c r="E56" s="110"/>
      <c r="F56" s="110"/>
      <c r="G56" s="110"/>
      <c r="H56" s="109">
        <f t="shared" si="0"/>
        <v>0</v>
      </c>
      <c r="I56" s="110"/>
      <c r="J56" s="110"/>
      <c r="K56" s="110"/>
      <c r="L56" s="110"/>
    </row>
    <row r="57" spans="1:12" s="16" customFormat="1" ht="30" customHeight="1" x14ac:dyDescent="0.3">
      <c r="A57" s="220"/>
      <c r="B57" s="254" t="str">
        <f>IF(ISNA(VLOOKUP(A57,'Сви процеси'!$B$5:$Q$72,4,0))=TRUE," ",VLOOKUP(A57,'Сви процеси'!$B$5:$Q$72,4,0))</f>
        <v xml:space="preserve"> </v>
      </c>
      <c r="C57" s="28" t="str">
        <f>IF(ISNA(VLOOKUP(A57,'Сви процеси'!$B$5:$T$72,17,0))=TRUE," ",VLOOKUP(A57,'Сви процеси'!$B$5:$T$72,17,0))</f>
        <v xml:space="preserve"> </v>
      </c>
      <c r="D57" s="110"/>
      <c r="E57" s="110"/>
      <c r="F57" s="110"/>
      <c r="G57" s="110"/>
      <c r="H57" s="109">
        <f t="shared" si="0"/>
        <v>0</v>
      </c>
      <c r="I57" s="110"/>
      <c r="J57" s="110"/>
      <c r="K57" s="110"/>
      <c r="L57" s="110"/>
    </row>
    <row r="58" spans="1:12" s="16" customFormat="1" ht="30" customHeight="1" x14ac:dyDescent="0.3">
      <c r="A58" s="253"/>
      <c r="B58" s="255"/>
      <c r="C58" s="28" t="str">
        <f>IF(ISNA(VLOOKUP(A57,'Сви процеси'!$B$5:$T$72,18,0))=TRUE," ",VLOOKUP(A57,'Сви процеси'!$B$5:$T$72,18,0))</f>
        <v xml:space="preserve"> </v>
      </c>
      <c r="D58" s="110"/>
      <c r="E58" s="110"/>
      <c r="F58" s="110"/>
      <c r="G58" s="110"/>
      <c r="H58" s="109">
        <f t="shared" si="0"/>
        <v>0</v>
      </c>
      <c r="I58" s="110"/>
      <c r="J58" s="110"/>
      <c r="K58" s="110"/>
      <c r="L58" s="110"/>
    </row>
    <row r="59" spans="1:12" s="16" customFormat="1" ht="30" customHeight="1" x14ac:dyDescent="0.3">
      <c r="A59" s="221"/>
      <c r="B59" s="256"/>
      <c r="C59" s="28" t="str">
        <f>IF(ISNA(VLOOKUP(A57,'Сви процеси'!$B$5:$T$72,19,0))=TRUE," ",VLOOKUP(A57,'Сви процеси'!$B$5:$T$72,19,0))</f>
        <v xml:space="preserve"> </v>
      </c>
      <c r="D59" s="110"/>
      <c r="E59" s="110"/>
      <c r="F59" s="110"/>
      <c r="G59" s="110"/>
      <c r="H59" s="109">
        <f t="shared" si="0"/>
        <v>0</v>
      </c>
      <c r="I59" s="110"/>
      <c r="J59" s="110"/>
      <c r="K59" s="110"/>
      <c r="L59" s="110"/>
    </row>
    <row r="60" spans="1:12" s="16" customFormat="1" ht="30" customHeight="1" x14ac:dyDescent="0.3">
      <c r="A60" s="220"/>
      <c r="B60" s="254" t="str">
        <f>IF(ISNA(VLOOKUP(A60,'Сви процеси'!$B$5:$Q$72,4,0))=TRUE," ",VLOOKUP(A60,'Сви процеси'!$B$5:$Q$72,4,0))</f>
        <v xml:space="preserve"> </v>
      </c>
      <c r="C60" s="28" t="str">
        <f>IF(ISNA(VLOOKUP(A60,'Сви процеси'!$B$5:$T$72,17,0))=TRUE," ",VLOOKUP(A60,'Сви процеси'!$B$5:$T$72,17,0))</f>
        <v xml:space="preserve"> </v>
      </c>
      <c r="D60" s="110"/>
      <c r="E60" s="110"/>
      <c r="F60" s="110"/>
      <c r="G60" s="110"/>
      <c r="H60" s="109">
        <f t="shared" si="0"/>
        <v>0</v>
      </c>
      <c r="I60" s="110"/>
      <c r="J60" s="110"/>
      <c r="K60" s="110"/>
      <c r="L60" s="110"/>
    </row>
    <row r="61" spans="1:12" s="16" customFormat="1" ht="30" customHeight="1" x14ac:dyDescent="0.3">
      <c r="A61" s="253"/>
      <c r="B61" s="255"/>
      <c r="C61" s="28" t="str">
        <f>IF(ISNA(VLOOKUP(A60,'Сви процеси'!$B$5:$T$72,18,0))=TRUE," ",VLOOKUP(A60,'Сви процеси'!$B$5:$T$72,18,0))</f>
        <v xml:space="preserve"> </v>
      </c>
      <c r="D61" s="110"/>
      <c r="E61" s="110"/>
      <c r="F61" s="110"/>
      <c r="G61" s="110"/>
      <c r="H61" s="109">
        <f t="shared" si="0"/>
        <v>0</v>
      </c>
      <c r="I61" s="110"/>
      <c r="J61" s="110"/>
      <c r="K61" s="110"/>
      <c r="L61" s="110"/>
    </row>
    <row r="62" spans="1:12" s="16" customFormat="1" ht="30" customHeight="1" x14ac:dyDescent="0.3">
      <c r="A62" s="221"/>
      <c r="B62" s="256"/>
      <c r="C62" s="28" t="str">
        <f>IF(ISNA(VLOOKUP(A60,'Сви процеси'!$B$5:$T$72,19,0))=TRUE," ",VLOOKUP(A60,'Сви процеси'!$B$5:$T$72,19,0))</f>
        <v xml:space="preserve"> </v>
      </c>
      <c r="D62" s="110"/>
      <c r="E62" s="110"/>
      <c r="F62" s="110"/>
      <c r="G62" s="110"/>
      <c r="H62" s="109">
        <f t="shared" si="0"/>
        <v>0</v>
      </c>
      <c r="I62" s="110"/>
      <c r="J62" s="110"/>
      <c r="K62" s="110"/>
      <c r="L62" s="110"/>
    </row>
    <row r="63" spans="1:12" s="16" customFormat="1" ht="30" customHeight="1" x14ac:dyDescent="0.3">
      <c r="A63" s="220"/>
      <c r="B63" s="254" t="str">
        <f>IF(ISNA(VLOOKUP(A63,'Сви процеси'!$B$5:$Q$72,4,0))=TRUE," ",VLOOKUP(A63,'Сви процеси'!$B$5:$Q$72,4,0))</f>
        <v xml:space="preserve"> </v>
      </c>
      <c r="C63" s="28" t="str">
        <f>IF(ISNA(VLOOKUP(A63,'Сви процеси'!$B$5:$T$72,17,0))=TRUE," ",VLOOKUP(A63,'Сви процеси'!$B$5:$T$72,17,0))</f>
        <v xml:space="preserve"> </v>
      </c>
      <c r="D63" s="110"/>
      <c r="E63" s="110"/>
      <c r="F63" s="110"/>
      <c r="G63" s="110"/>
      <c r="H63" s="109">
        <f t="shared" si="0"/>
        <v>0</v>
      </c>
      <c r="I63" s="110"/>
      <c r="J63" s="110"/>
      <c r="K63" s="110"/>
      <c r="L63" s="110"/>
    </row>
    <row r="64" spans="1:12" s="16" customFormat="1" ht="30" customHeight="1" x14ac:dyDescent="0.3">
      <c r="A64" s="253"/>
      <c r="B64" s="255"/>
      <c r="C64" s="28" t="str">
        <f>IF(ISNA(VLOOKUP(A63,'Сви процеси'!$B$5:$T$72,18,0))=TRUE," ",VLOOKUP(A63,'Сви процеси'!$B$5:$T$72,18,0))</f>
        <v xml:space="preserve"> </v>
      </c>
      <c r="D64" s="110"/>
      <c r="E64" s="110"/>
      <c r="F64" s="110"/>
      <c r="G64" s="110"/>
      <c r="H64" s="109">
        <f t="shared" si="0"/>
        <v>0</v>
      </c>
      <c r="I64" s="110"/>
      <c r="J64" s="110"/>
      <c r="K64" s="110"/>
      <c r="L64" s="110"/>
    </row>
    <row r="65" spans="1:12" s="16" customFormat="1" ht="30" customHeight="1" x14ac:dyDescent="0.3">
      <c r="A65" s="221"/>
      <c r="B65" s="256"/>
      <c r="C65" s="28" t="str">
        <f>IF(ISNA(VLOOKUP(A63,'Сви процеси'!$B$5:$T$72,19,0))=TRUE," ",VLOOKUP(A63,'Сви процеси'!$B$5:$T$72,19,0))</f>
        <v xml:space="preserve"> </v>
      </c>
      <c r="D65" s="110"/>
      <c r="E65" s="110"/>
      <c r="F65" s="110"/>
      <c r="G65" s="110"/>
      <c r="H65" s="109">
        <f t="shared" si="0"/>
        <v>0</v>
      </c>
      <c r="I65" s="110"/>
      <c r="J65" s="110"/>
      <c r="K65" s="110"/>
      <c r="L65" s="110"/>
    </row>
    <row r="66" spans="1:12" s="16" customFormat="1" ht="30" customHeight="1" x14ac:dyDescent="0.3">
      <c r="A66" s="220"/>
      <c r="B66" s="254" t="str">
        <f>IF(ISNA(VLOOKUP(A66,'Сви процеси'!$B$5:$Q$72,4,0))=TRUE," ",VLOOKUP(A66,'Сви процеси'!$B$5:$Q$72,4,0))</f>
        <v xml:space="preserve"> </v>
      </c>
      <c r="C66" s="28" t="str">
        <f>IF(ISNA(VLOOKUP(A66,'Сви процеси'!$B$5:$T$72,17,0))=TRUE," ",VLOOKUP(A66,'Сви процеси'!$B$5:$T$72,17,0))</f>
        <v xml:space="preserve"> </v>
      </c>
      <c r="D66" s="110"/>
      <c r="E66" s="110"/>
      <c r="F66" s="110"/>
      <c r="G66" s="110"/>
      <c r="H66" s="109">
        <f t="shared" si="0"/>
        <v>0</v>
      </c>
      <c r="I66" s="110"/>
      <c r="J66" s="110"/>
      <c r="K66" s="110"/>
      <c r="L66" s="110"/>
    </row>
    <row r="67" spans="1:12" s="16" customFormat="1" ht="30" customHeight="1" x14ac:dyDescent="0.3">
      <c r="A67" s="253"/>
      <c r="B67" s="255"/>
      <c r="C67" s="28" t="str">
        <f>IF(ISNA(VLOOKUP(A66,'Сви процеси'!$B$5:$T$72,18,0))=TRUE," ",VLOOKUP(A66,'Сви процеси'!$B$5:$T$72,18,0))</f>
        <v xml:space="preserve"> </v>
      </c>
      <c r="D67" s="110"/>
      <c r="E67" s="110"/>
      <c r="F67" s="110"/>
      <c r="G67" s="110"/>
      <c r="H67" s="109">
        <f t="shared" si="0"/>
        <v>0</v>
      </c>
      <c r="I67" s="110"/>
      <c r="J67" s="110"/>
      <c r="K67" s="110"/>
      <c r="L67" s="110"/>
    </row>
    <row r="68" spans="1:12" s="16" customFormat="1" ht="30" customHeight="1" x14ac:dyDescent="0.3">
      <c r="A68" s="221"/>
      <c r="B68" s="256"/>
      <c r="C68" s="28" t="str">
        <f>IF(ISNA(VLOOKUP(A66,'Сви процеси'!$B$5:$T$72,19,0))=TRUE," ",VLOOKUP(A66,'Сви процеси'!$B$5:$T$72,19,0))</f>
        <v xml:space="preserve"> </v>
      </c>
      <c r="D68" s="110"/>
      <c r="E68" s="110"/>
      <c r="F68" s="110"/>
      <c r="G68" s="110"/>
      <c r="H68" s="109">
        <f t="shared" si="0"/>
        <v>0</v>
      </c>
      <c r="I68" s="110"/>
      <c r="J68" s="110"/>
      <c r="K68" s="110"/>
      <c r="L68" s="110"/>
    </row>
    <row r="69" spans="1:12" s="16" customFormat="1" ht="30" customHeight="1" x14ac:dyDescent="0.3">
      <c r="A69" s="220"/>
      <c r="B69" s="254" t="str">
        <f>IF(ISNA(VLOOKUP(A69,'Сви процеси'!$B$5:$Q$72,4,0))=TRUE," ",VLOOKUP(A69,'Сви процеси'!$B$5:$Q$72,4,0))</f>
        <v xml:space="preserve"> </v>
      </c>
      <c r="C69" s="28" t="str">
        <f>IF(ISNA(VLOOKUP(A69,'Сви процеси'!$B$5:$T$72,17,0))=TRUE," ",VLOOKUP(A69,'Сви процеси'!$B$5:$T$72,17,0))</f>
        <v xml:space="preserve"> </v>
      </c>
      <c r="D69" s="110"/>
      <c r="E69" s="110"/>
      <c r="F69" s="110"/>
      <c r="G69" s="110"/>
      <c r="H69" s="109">
        <f t="shared" si="0"/>
        <v>0</v>
      </c>
      <c r="I69" s="110"/>
      <c r="J69" s="110"/>
      <c r="K69" s="110"/>
      <c r="L69" s="110"/>
    </row>
    <row r="70" spans="1:12" s="16" customFormat="1" ht="30" customHeight="1" x14ac:dyDescent="0.3">
      <c r="A70" s="253"/>
      <c r="B70" s="255"/>
      <c r="C70" s="28" t="str">
        <f>IF(ISNA(VLOOKUP(A69,'Сви процеси'!$B$5:$T$72,18,0))=TRUE," ",VLOOKUP(A69,'Сви процеси'!$B$5:$T$72,18,0))</f>
        <v xml:space="preserve"> </v>
      </c>
      <c r="D70" s="110"/>
      <c r="E70" s="110"/>
      <c r="F70" s="110"/>
      <c r="G70" s="110"/>
      <c r="H70" s="109">
        <f t="shared" si="0"/>
        <v>0</v>
      </c>
      <c r="I70" s="110"/>
      <c r="J70" s="110"/>
      <c r="K70" s="110"/>
      <c r="L70" s="110"/>
    </row>
    <row r="71" spans="1:12" s="16" customFormat="1" ht="30" customHeight="1" x14ac:dyDescent="0.3">
      <c r="A71" s="221"/>
      <c r="B71" s="256"/>
      <c r="C71" s="28" t="str">
        <f>IF(ISNA(VLOOKUP(A69,'Сви процеси'!$B$5:$T$72,19,0))=TRUE," ",VLOOKUP(A69,'Сви процеси'!$B$5:$T$72,19,0))</f>
        <v xml:space="preserve"> </v>
      </c>
      <c r="D71" s="110"/>
      <c r="E71" s="110"/>
      <c r="F71" s="110"/>
      <c r="G71" s="110"/>
      <c r="H71" s="109">
        <f t="shared" ref="H71" si="1">F71*G71</f>
        <v>0</v>
      </c>
      <c r="I71" s="110"/>
      <c r="J71" s="110"/>
      <c r="K71" s="110"/>
      <c r="L71" s="110"/>
    </row>
  </sheetData>
  <sheetProtection algorithmName="SHA-512" hashValue="n6aGDpeh87I6CbgLZgeaz3bX6GqVT9g5KXxkYJGbHkjIctiNelJGdpTB+1FU8El1HkA8nopWhvkVo1jC0+5UZQ==" saltValue="NJyb1IK0do6ZNDdgYrwTRA==" spinCount="100000" sheet="1" formatRows="0"/>
  <mergeCells count="56">
    <mergeCell ref="A69:A71"/>
    <mergeCell ref="B69:B71"/>
    <mergeCell ref="A60:A62"/>
    <mergeCell ref="B60:B62"/>
    <mergeCell ref="A63:A65"/>
    <mergeCell ref="B63:B65"/>
    <mergeCell ref="A66:A68"/>
    <mergeCell ref="B66:B68"/>
    <mergeCell ref="A51:A53"/>
    <mergeCell ref="B51:B53"/>
    <mergeCell ref="A54:A56"/>
    <mergeCell ref="B54:B56"/>
    <mergeCell ref="A57:A59"/>
    <mergeCell ref="B57:B59"/>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6:A8"/>
    <mergeCell ref="B6:B8"/>
    <mergeCell ref="A9:A11"/>
    <mergeCell ref="B9:B11"/>
    <mergeCell ref="A12:A14"/>
    <mergeCell ref="B12:B14"/>
    <mergeCell ref="L4:L5"/>
    <mergeCell ref="A1:L2"/>
    <mergeCell ref="C3:L3"/>
    <mergeCell ref="A4:A5"/>
    <mergeCell ref="B4:B5"/>
    <mergeCell ref="C4:C5"/>
    <mergeCell ref="D4:E4"/>
    <mergeCell ref="F4:H4"/>
    <mergeCell ref="I4:I5"/>
    <mergeCell ref="K4:K5"/>
    <mergeCell ref="A3:B3"/>
    <mergeCell ref="J4:J5"/>
  </mergeCells>
  <conditionalFormatting sqref="H6:H71">
    <cfRule type="cellIs" dxfId="1" priority="1" operator="greaterThan">
      <formula>5.99</formula>
    </cfRule>
    <cfRule type="cellIs" dxfId="0" priority="2" operator="greaterThan">
      <formula>5.99</formula>
    </cfRule>
  </conditionalFormatting>
  <dataValidations count="2">
    <dataValidation type="list" allowBlank="1" showInputMessage="1" showErrorMessage="1" sqref="F6:G71" xr:uid="{00000000-0002-0000-1900-000001000000}">
      <formula1>"1,2,3"</formula1>
    </dataValidation>
    <dataValidation type="list" allowBlank="1" showInputMessage="1" showErrorMessage="1" sqref="I6:I71" xr:uid="{00000000-0002-0000-1900-000002000000}">
      <formula1>"Третирати, Трансферисати, Толерисати"</formula1>
    </dataValidation>
  </dataValidations>
  <pageMargins left="0.7" right="0.7" top="0.75" bottom="0.75" header="0.3" footer="0.3"/>
  <pageSetup paperSize="9" scale="8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3000000}">
          <x14:formula1>
            <xm:f>'Листа пословних процеса'!$C$7:$C$119</xm:f>
          </x14:formula1>
          <xm:sqref>A6 A69 A66 A63 A60 A57 A54 A51 A48 A45 A42 A39 A36 A33 A30 A27 A24 A21 A18 A15 A12 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3"/>
  <sheetViews>
    <sheetView topLeftCell="A53" zoomScale="69" zoomScaleNormal="69" zoomScalePageLayoutView="85" workbookViewId="0">
      <selection activeCell="B54" sqref="B54"/>
    </sheetView>
  </sheetViews>
  <sheetFormatPr defaultColWidth="9.1796875" defaultRowHeight="15.5" x14ac:dyDescent="0.35"/>
  <cols>
    <col min="1" max="1" width="19" style="82" customWidth="1"/>
    <col min="2" max="2" width="16" style="83" customWidth="1"/>
    <col min="3" max="3" width="13" style="83" customWidth="1"/>
    <col min="4" max="4" width="50.54296875" style="89" customWidth="1"/>
    <col min="5" max="5" width="25.90625" style="90" customWidth="1"/>
    <col min="6" max="6" width="8.81640625" style="83" customWidth="1"/>
    <col min="7" max="7" width="15.81640625" style="83" customWidth="1"/>
    <col min="8" max="8" width="8.81640625" style="83" customWidth="1"/>
    <col min="9" max="9" width="15.81640625" style="83" customWidth="1"/>
    <col min="10" max="10" width="8.81640625" style="83" customWidth="1"/>
    <col min="11" max="11" width="15.81640625" style="83" customWidth="1"/>
    <col min="12" max="12" width="8.81640625" style="83" customWidth="1"/>
    <col min="13" max="13" width="15.81640625" style="83" customWidth="1"/>
    <col min="14" max="14" width="8.81640625" style="83" customWidth="1"/>
    <col min="15" max="15" width="15.81640625" style="83" customWidth="1"/>
    <col min="16" max="16" width="8.81640625" style="83" customWidth="1"/>
    <col min="17" max="17" width="15.81640625" style="83" customWidth="1"/>
    <col min="18" max="18" width="25.36328125" style="91" customWidth="1"/>
    <col min="19" max="19" width="26.36328125" style="91" customWidth="1"/>
    <col min="20" max="20" width="24.90625" style="91" customWidth="1"/>
    <col min="21" max="16384" width="9.1796875" style="91"/>
  </cols>
  <sheetData>
    <row r="1" spans="1:20" s="94" customFormat="1" ht="26" x14ac:dyDescent="0.55000000000000004">
      <c r="A1" s="92"/>
      <c r="B1" s="193" t="s">
        <v>9</v>
      </c>
      <c r="C1" s="193"/>
      <c r="D1" s="193"/>
      <c r="E1" s="193"/>
      <c r="F1" s="193"/>
      <c r="G1" s="193"/>
      <c r="H1" s="193"/>
      <c r="I1" s="193"/>
      <c r="J1" s="193"/>
      <c r="K1" s="193"/>
      <c r="L1" s="193"/>
      <c r="M1" s="193"/>
      <c r="N1" s="193"/>
      <c r="O1" s="193"/>
      <c r="P1" s="93"/>
      <c r="Q1" s="195"/>
      <c r="R1" s="195"/>
      <c r="S1" s="195"/>
      <c r="T1" s="195"/>
    </row>
    <row r="2" spans="1:20" s="94" customFormat="1" ht="25.5" x14ac:dyDescent="0.55000000000000004">
      <c r="A2" s="95"/>
      <c r="B2" s="96"/>
      <c r="C2" s="97"/>
      <c r="D2" s="97"/>
      <c r="E2" s="97"/>
      <c r="F2" s="97"/>
      <c r="G2" s="97"/>
      <c r="H2" s="97"/>
      <c r="I2" s="97"/>
      <c r="J2" s="97"/>
      <c r="K2" s="97"/>
      <c r="L2" s="97"/>
      <c r="M2" s="97"/>
      <c r="N2" s="97"/>
      <c r="O2" s="97"/>
      <c r="P2" s="97"/>
      <c r="Q2" s="97"/>
    </row>
    <row r="3" spans="1:20" s="98" customFormat="1" ht="18.75" customHeight="1" x14ac:dyDescent="0.3">
      <c r="A3" s="192" t="s">
        <v>22</v>
      </c>
      <c r="B3" s="194" t="s">
        <v>63</v>
      </c>
      <c r="C3" s="194" t="s">
        <v>10</v>
      </c>
      <c r="D3" s="194" t="s">
        <v>11</v>
      </c>
      <c r="E3" s="192" t="s">
        <v>12</v>
      </c>
      <c r="F3" s="192" t="s">
        <v>13</v>
      </c>
      <c r="G3" s="192"/>
      <c r="H3" s="192" t="s">
        <v>14</v>
      </c>
      <c r="I3" s="192"/>
      <c r="J3" s="192" t="s">
        <v>15</v>
      </c>
      <c r="K3" s="192"/>
      <c r="L3" s="192" t="s">
        <v>16</v>
      </c>
      <c r="M3" s="192"/>
      <c r="N3" s="192" t="s">
        <v>17</v>
      </c>
      <c r="O3" s="192"/>
      <c r="P3" s="192" t="s">
        <v>18</v>
      </c>
      <c r="Q3" s="192"/>
      <c r="R3" s="192" t="s">
        <v>83</v>
      </c>
      <c r="S3" s="192" t="s">
        <v>84</v>
      </c>
      <c r="T3" s="192" t="s">
        <v>85</v>
      </c>
    </row>
    <row r="4" spans="1:20" s="98" customFormat="1" ht="40.5" customHeight="1" x14ac:dyDescent="0.3">
      <c r="A4" s="192"/>
      <c r="B4" s="194"/>
      <c r="C4" s="194"/>
      <c r="D4" s="194"/>
      <c r="E4" s="192"/>
      <c r="F4" s="99" t="s">
        <v>19</v>
      </c>
      <c r="G4" s="99" t="s">
        <v>20</v>
      </c>
      <c r="H4" s="99" t="s">
        <v>19</v>
      </c>
      <c r="I4" s="99" t="s">
        <v>20</v>
      </c>
      <c r="J4" s="99" t="s">
        <v>19</v>
      </c>
      <c r="K4" s="99" t="s">
        <v>20</v>
      </c>
      <c r="L4" s="99" t="s">
        <v>19</v>
      </c>
      <c r="M4" s="99" t="s">
        <v>20</v>
      </c>
      <c r="N4" s="99" t="s">
        <v>19</v>
      </c>
      <c r="O4" s="99" t="s">
        <v>20</v>
      </c>
      <c r="P4" s="99" t="s">
        <v>19</v>
      </c>
      <c r="Q4" s="99" t="s">
        <v>20</v>
      </c>
      <c r="R4" s="192"/>
      <c r="S4" s="192"/>
      <c r="T4" s="192"/>
    </row>
    <row r="5" spans="1:20" s="85" customFormat="1" ht="253" customHeight="1" x14ac:dyDescent="0.35">
      <c r="A5" s="84" t="s">
        <v>23</v>
      </c>
      <c r="B5" s="57" t="s">
        <v>112</v>
      </c>
      <c r="C5" s="57"/>
      <c r="D5" s="78" t="s">
        <v>113</v>
      </c>
      <c r="E5" s="57" t="s">
        <v>114</v>
      </c>
      <c r="F5" s="57"/>
      <c r="G5" s="57" t="s">
        <v>115</v>
      </c>
      <c r="H5" s="57"/>
      <c r="I5" s="57"/>
      <c r="J5" s="57"/>
      <c r="K5" s="57"/>
      <c r="L5" s="57"/>
      <c r="M5" s="57"/>
      <c r="N5" s="57"/>
      <c r="O5" s="57"/>
      <c r="P5" s="57"/>
      <c r="Q5" s="135"/>
      <c r="R5" s="151"/>
      <c r="S5" s="151"/>
      <c r="T5" s="151"/>
    </row>
    <row r="6" spans="1:20" s="86" customFormat="1" ht="240.5" customHeight="1" x14ac:dyDescent="0.35">
      <c r="A6" s="84" t="s">
        <v>23</v>
      </c>
      <c r="B6" s="57" t="s">
        <v>116</v>
      </c>
      <c r="C6" s="57"/>
      <c r="D6" s="136" t="s">
        <v>117</v>
      </c>
      <c r="E6" s="57" t="s">
        <v>118</v>
      </c>
      <c r="F6" s="57"/>
      <c r="G6" s="57" t="s">
        <v>119</v>
      </c>
      <c r="H6" s="57"/>
      <c r="I6" s="57" t="s">
        <v>120</v>
      </c>
      <c r="J6" s="57"/>
      <c r="K6" s="57" t="s">
        <v>121</v>
      </c>
      <c r="L6" s="57"/>
      <c r="M6" s="57" t="s">
        <v>122</v>
      </c>
      <c r="N6" s="57"/>
      <c r="O6" s="57" t="s">
        <v>123</v>
      </c>
      <c r="P6" s="57"/>
      <c r="Q6" s="57"/>
      <c r="R6" s="151"/>
      <c r="S6" s="151"/>
      <c r="T6" s="151"/>
    </row>
    <row r="7" spans="1:20" s="86" customFormat="1" ht="391.5" customHeight="1" x14ac:dyDescent="0.35">
      <c r="A7" s="84" t="s">
        <v>23</v>
      </c>
      <c r="B7" s="58" t="s">
        <v>124</v>
      </c>
      <c r="C7" s="57"/>
      <c r="D7" s="79" t="s">
        <v>125</v>
      </c>
      <c r="E7" s="58" t="s">
        <v>126</v>
      </c>
      <c r="F7" s="57"/>
      <c r="G7" s="57" t="s">
        <v>127</v>
      </c>
      <c r="H7" s="57"/>
      <c r="I7" s="57" t="s">
        <v>128</v>
      </c>
      <c r="J7" s="57"/>
      <c r="K7" s="57" t="s">
        <v>129</v>
      </c>
      <c r="L7" s="57"/>
      <c r="M7" s="57"/>
      <c r="N7" s="57"/>
      <c r="O7" s="57"/>
      <c r="P7" s="57"/>
      <c r="Q7" s="57"/>
      <c r="R7" s="151"/>
      <c r="S7" s="151"/>
      <c r="T7" s="151"/>
    </row>
    <row r="8" spans="1:20" s="86" customFormat="1" ht="293.5" customHeight="1" x14ac:dyDescent="0.35">
      <c r="A8" s="84" t="s">
        <v>23</v>
      </c>
      <c r="B8" s="57" t="s">
        <v>130</v>
      </c>
      <c r="C8" s="80"/>
      <c r="D8" s="81" t="s">
        <v>131</v>
      </c>
      <c r="E8" s="57" t="s">
        <v>132</v>
      </c>
      <c r="F8" s="57"/>
      <c r="G8" s="57" t="s">
        <v>133</v>
      </c>
      <c r="H8" s="57"/>
      <c r="I8" s="57" t="s">
        <v>134</v>
      </c>
      <c r="J8" s="57"/>
      <c r="K8" s="57"/>
      <c r="L8" s="57"/>
      <c r="M8" s="57"/>
      <c r="N8" s="57"/>
      <c r="O8" s="57"/>
      <c r="P8" s="57"/>
      <c r="Q8" s="57"/>
      <c r="R8" s="151"/>
      <c r="S8" s="151"/>
      <c r="T8" s="151"/>
    </row>
    <row r="9" spans="1:20" s="86" customFormat="1" ht="389" customHeight="1" x14ac:dyDescent="0.35">
      <c r="A9" s="157" t="s">
        <v>24</v>
      </c>
      <c r="B9" s="137" t="s">
        <v>372</v>
      </c>
      <c r="C9" s="137"/>
      <c r="D9" s="138" t="s">
        <v>136</v>
      </c>
      <c r="E9" s="137" t="s">
        <v>137</v>
      </c>
      <c r="F9" s="137"/>
      <c r="G9" s="137" t="s">
        <v>138</v>
      </c>
      <c r="H9" s="137"/>
      <c r="I9" s="137" t="s">
        <v>139</v>
      </c>
      <c r="J9" s="137"/>
      <c r="K9" s="137" t="s">
        <v>373</v>
      </c>
      <c r="L9" s="137"/>
      <c r="M9" s="137"/>
      <c r="N9" s="137"/>
      <c r="O9" s="137"/>
      <c r="P9" s="137"/>
      <c r="Q9" s="137"/>
      <c r="R9" s="151"/>
      <c r="S9" s="151"/>
      <c r="T9" s="151"/>
    </row>
    <row r="10" spans="1:20" s="86" customFormat="1" ht="360" customHeight="1" x14ac:dyDescent="0.35">
      <c r="A10" s="158" t="s">
        <v>91</v>
      </c>
      <c r="B10" s="55" t="s">
        <v>140</v>
      </c>
      <c r="C10" s="55"/>
      <c r="D10" s="143" t="s">
        <v>141</v>
      </c>
      <c r="E10" s="55" t="s">
        <v>142</v>
      </c>
      <c r="F10" s="55"/>
      <c r="G10" s="55" t="s">
        <v>143</v>
      </c>
      <c r="H10" s="55"/>
      <c r="I10" s="55" t="s">
        <v>144</v>
      </c>
      <c r="J10" s="55"/>
      <c r="K10" s="55" t="s">
        <v>145</v>
      </c>
      <c r="L10" s="55"/>
      <c r="M10" s="55"/>
      <c r="N10" s="55"/>
      <c r="O10" s="55"/>
      <c r="P10" s="55"/>
      <c r="Q10" s="55"/>
      <c r="R10" s="151"/>
      <c r="S10" s="151"/>
      <c r="T10" s="151"/>
    </row>
    <row r="11" spans="1:20" s="86" customFormat="1" ht="272" customHeight="1" x14ac:dyDescent="0.35">
      <c r="A11" s="158" t="s">
        <v>91</v>
      </c>
      <c r="B11" s="55" t="s">
        <v>146</v>
      </c>
      <c r="C11" s="55"/>
      <c r="D11" s="143" t="s">
        <v>147</v>
      </c>
      <c r="E11" s="55" t="s">
        <v>148</v>
      </c>
      <c r="F11" s="55"/>
      <c r="G11" s="55" t="s">
        <v>149</v>
      </c>
      <c r="H11" s="55"/>
      <c r="I11" s="55"/>
      <c r="J11" s="55"/>
      <c r="K11" s="55"/>
      <c r="L11" s="55"/>
      <c r="M11" s="55"/>
      <c r="N11" s="55"/>
      <c r="O11" s="55"/>
      <c r="P11" s="55"/>
      <c r="Q11" s="55"/>
      <c r="R11" s="151"/>
      <c r="S11" s="151"/>
      <c r="T11" s="151"/>
    </row>
    <row r="12" spans="1:20" s="86" customFormat="1" ht="135.5" customHeight="1" x14ac:dyDescent="0.35">
      <c r="A12" s="158" t="s">
        <v>91</v>
      </c>
      <c r="B12" s="55" t="s">
        <v>150</v>
      </c>
      <c r="C12" s="55"/>
      <c r="D12" s="143" t="s">
        <v>151</v>
      </c>
      <c r="E12" s="55" t="s">
        <v>152</v>
      </c>
      <c r="F12" s="55"/>
      <c r="G12" s="55" t="s">
        <v>153</v>
      </c>
      <c r="H12" s="55"/>
      <c r="I12" s="55"/>
      <c r="J12" s="55"/>
      <c r="K12" s="55"/>
      <c r="L12" s="55"/>
      <c r="M12" s="55"/>
      <c r="N12" s="55"/>
      <c r="O12" s="55"/>
      <c r="P12" s="55"/>
      <c r="Q12" s="55"/>
      <c r="R12" s="151"/>
      <c r="S12" s="151"/>
      <c r="T12" s="151"/>
    </row>
    <row r="13" spans="1:20" s="86" customFormat="1" ht="316.5" customHeight="1" x14ac:dyDescent="0.35">
      <c r="A13" s="159" t="s">
        <v>92</v>
      </c>
      <c r="B13" s="139" t="s">
        <v>154</v>
      </c>
      <c r="C13" s="139"/>
      <c r="D13" s="140" t="s">
        <v>155</v>
      </c>
      <c r="E13" s="139" t="s">
        <v>156</v>
      </c>
      <c r="F13" s="139"/>
      <c r="G13" s="139" t="s">
        <v>157</v>
      </c>
      <c r="H13" s="139"/>
      <c r="I13" s="139" t="s">
        <v>158</v>
      </c>
      <c r="J13" s="139"/>
      <c r="K13" s="139"/>
      <c r="L13" s="139"/>
      <c r="M13" s="139"/>
      <c r="N13" s="139"/>
      <c r="O13" s="139"/>
      <c r="P13" s="139"/>
      <c r="Q13" s="139"/>
      <c r="R13" s="151"/>
      <c r="S13" s="151"/>
      <c r="T13" s="151"/>
    </row>
    <row r="14" spans="1:20" s="86" customFormat="1" ht="239" customHeight="1" x14ac:dyDescent="0.35">
      <c r="A14" s="159" t="s">
        <v>92</v>
      </c>
      <c r="B14" s="139" t="s">
        <v>382</v>
      </c>
      <c r="C14" s="139"/>
      <c r="D14" s="140" t="s">
        <v>159</v>
      </c>
      <c r="E14" s="139" t="s">
        <v>160</v>
      </c>
      <c r="F14" s="139"/>
      <c r="G14" s="139" t="s">
        <v>383</v>
      </c>
      <c r="H14" s="139"/>
      <c r="I14" s="139" t="s">
        <v>384</v>
      </c>
      <c r="J14" s="139"/>
      <c r="K14" s="139"/>
      <c r="L14" s="139"/>
      <c r="M14" s="139"/>
      <c r="N14" s="139"/>
      <c r="O14" s="139"/>
      <c r="P14" s="139"/>
      <c r="Q14" s="139"/>
      <c r="R14" s="151"/>
      <c r="S14" s="151"/>
      <c r="T14" s="151"/>
    </row>
    <row r="15" spans="1:20" s="86" customFormat="1" ht="296" customHeight="1" x14ac:dyDescent="0.35">
      <c r="A15" s="159" t="s">
        <v>92</v>
      </c>
      <c r="B15" s="139" t="s">
        <v>161</v>
      </c>
      <c r="C15" s="139"/>
      <c r="D15" s="140" t="s">
        <v>162</v>
      </c>
      <c r="E15" s="139" t="s">
        <v>163</v>
      </c>
      <c r="F15" s="139"/>
      <c r="G15" s="139" t="s">
        <v>164</v>
      </c>
      <c r="H15" s="139"/>
      <c r="I15" s="139" t="s">
        <v>165</v>
      </c>
      <c r="J15" s="139"/>
      <c r="K15" s="139"/>
      <c r="L15" s="139"/>
      <c r="M15" s="139"/>
      <c r="N15" s="139"/>
      <c r="O15" s="139"/>
      <c r="P15" s="139"/>
      <c r="Q15" s="139"/>
      <c r="R15" s="151"/>
      <c r="S15" s="151"/>
      <c r="T15" s="151"/>
    </row>
    <row r="16" spans="1:20" s="86" customFormat="1" ht="182" x14ac:dyDescent="0.35">
      <c r="A16" s="159" t="s">
        <v>92</v>
      </c>
      <c r="B16" s="139" t="s">
        <v>166</v>
      </c>
      <c r="C16" s="139"/>
      <c r="D16" s="140" t="s">
        <v>167</v>
      </c>
      <c r="E16" s="139" t="s">
        <v>168</v>
      </c>
      <c r="F16" s="139"/>
      <c r="G16" s="139" t="s">
        <v>169</v>
      </c>
      <c r="H16" s="139"/>
      <c r="I16" s="139"/>
      <c r="J16" s="139"/>
      <c r="K16" s="139"/>
      <c r="L16" s="139"/>
      <c r="M16" s="139"/>
      <c r="N16" s="139"/>
      <c r="O16" s="139"/>
      <c r="P16" s="139"/>
      <c r="Q16" s="139"/>
      <c r="R16" s="151"/>
      <c r="S16" s="151"/>
      <c r="T16" s="151"/>
    </row>
    <row r="17" spans="1:20" s="86" customFormat="1" ht="148.5" customHeight="1" x14ac:dyDescent="0.35">
      <c r="A17" s="159" t="s">
        <v>92</v>
      </c>
      <c r="B17" s="139" t="s">
        <v>170</v>
      </c>
      <c r="C17" s="139"/>
      <c r="D17" s="140" t="s">
        <v>171</v>
      </c>
      <c r="E17" s="139" t="s">
        <v>172</v>
      </c>
      <c r="F17" s="139"/>
      <c r="G17" s="139" t="s">
        <v>173</v>
      </c>
      <c r="H17" s="139"/>
      <c r="I17" s="139"/>
      <c r="J17" s="139"/>
      <c r="K17" s="139"/>
      <c r="L17" s="139"/>
      <c r="M17" s="139"/>
      <c r="N17" s="139"/>
      <c r="O17" s="139"/>
      <c r="P17" s="139"/>
      <c r="Q17" s="139"/>
      <c r="R17" s="151"/>
      <c r="S17" s="151"/>
      <c r="T17" s="151"/>
    </row>
    <row r="18" spans="1:20" s="86" customFormat="1" ht="201.5" customHeight="1" x14ac:dyDescent="0.35">
      <c r="A18" s="159" t="s">
        <v>92</v>
      </c>
      <c r="B18" s="139" t="s">
        <v>174</v>
      </c>
      <c r="C18" s="139"/>
      <c r="D18" s="140" t="s">
        <v>175</v>
      </c>
      <c r="E18" s="139" t="s">
        <v>176</v>
      </c>
      <c r="F18" s="139"/>
      <c r="G18" s="139" t="s">
        <v>177</v>
      </c>
      <c r="H18" s="139"/>
      <c r="I18" s="139"/>
      <c r="J18" s="139"/>
      <c r="K18" s="139"/>
      <c r="L18" s="139"/>
      <c r="M18" s="139"/>
      <c r="N18" s="139"/>
      <c r="O18" s="139"/>
      <c r="P18" s="139"/>
      <c r="Q18" s="139"/>
      <c r="R18" s="151"/>
      <c r="S18" s="151"/>
      <c r="T18" s="151"/>
    </row>
    <row r="19" spans="1:20" s="86" customFormat="1" ht="145" customHeight="1" x14ac:dyDescent="0.35">
      <c r="A19" s="159" t="s">
        <v>92</v>
      </c>
      <c r="B19" s="139" t="s">
        <v>178</v>
      </c>
      <c r="C19" s="139"/>
      <c r="D19" s="140" t="s">
        <v>179</v>
      </c>
      <c r="E19" s="139" t="s">
        <v>180</v>
      </c>
      <c r="F19" s="139"/>
      <c r="G19" s="139" t="s">
        <v>181</v>
      </c>
      <c r="H19" s="139"/>
      <c r="I19" s="139"/>
      <c r="J19" s="139"/>
      <c r="K19" s="139"/>
      <c r="L19" s="139"/>
      <c r="M19" s="139"/>
      <c r="N19" s="139"/>
      <c r="O19" s="139"/>
      <c r="P19" s="139"/>
      <c r="Q19" s="139"/>
      <c r="R19" s="151"/>
      <c r="S19" s="151"/>
      <c r="T19" s="151"/>
    </row>
    <row r="20" spans="1:20" s="86" customFormat="1" ht="243.5" customHeight="1" x14ac:dyDescent="0.35">
      <c r="A20" s="160" t="s">
        <v>93</v>
      </c>
      <c r="B20" s="46" t="s">
        <v>374</v>
      </c>
      <c r="C20" s="46"/>
      <c r="D20" s="141" t="s">
        <v>182</v>
      </c>
      <c r="E20" s="46" t="s">
        <v>183</v>
      </c>
      <c r="F20" s="46"/>
      <c r="G20" s="46" t="s">
        <v>184</v>
      </c>
      <c r="H20" s="46"/>
      <c r="I20" s="46" t="s">
        <v>185</v>
      </c>
      <c r="J20" s="46"/>
      <c r="K20" s="46"/>
      <c r="L20" s="46"/>
      <c r="M20" s="46"/>
      <c r="N20" s="46"/>
      <c r="O20" s="46"/>
      <c r="P20" s="46"/>
      <c r="Q20" s="46"/>
      <c r="R20" s="151"/>
      <c r="S20" s="151"/>
      <c r="T20" s="151"/>
    </row>
    <row r="21" spans="1:20" s="86" customFormat="1" ht="244" customHeight="1" x14ac:dyDescent="0.35">
      <c r="A21" s="160" t="s">
        <v>93</v>
      </c>
      <c r="B21" s="46" t="s">
        <v>186</v>
      </c>
      <c r="C21" s="46"/>
      <c r="D21" s="141" t="s">
        <v>187</v>
      </c>
      <c r="E21" s="46" t="s">
        <v>188</v>
      </c>
      <c r="F21" s="46"/>
      <c r="G21" s="46" t="s">
        <v>376</v>
      </c>
      <c r="H21" s="46"/>
      <c r="I21" s="46" t="s">
        <v>377</v>
      </c>
      <c r="J21" s="46"/>
      <c r="K21" s="46" t="s">
        <v>378</v>
      </c>
      <c r="L21" s="46"/>
      <c r="M21" s="46" t="s">
        <v>379</v>
      </c>
      <c r="N21" s="46"/>
      <c r="O21" s="46" t="s">
        <v>380</v>
      </c>
      <c r="P21" s="46"/>
      <c r="Q21" s="46" t="s">
        <v>381</v>
      </c>
      <c r="R21" s="151"/>
      <c r="S21" s="151"/>
      <c r="T21" s="151"/>
    </row>
    <row r="22" spans="1:20" s="86" customFormat="1" ht="143" x14ac:dyDescent="0.35">
      <c r="A22" s="160" t="s">
        <v>93</v>
      </c>
      <c r="B22" s="46" t="s">
        <v>189</v>
      </c>
      <c r="C22" s="46"/>
      <c r="D22" s="141" t="s">
        <v>190</v>
      </c>
      <c r="E22" s="46" t="s">
        <v>191</v>
      </c>
      <c r="F22" s="46"/>
      <c r="G22" s="46" t="s">
        <v>192</v>
      </c>
      <c r="H22" s="46"/>
      <c r="I22" s="46" t="s">
        <v>193</v>
      </c>
      <c r="J22" s="46"/>
      <c r="K22" s="46" t="s">
        <v>194</v>
      </c>
      <c r="L22" s="46"/>
      <c r="M22" s="46"/>
      <c r="N22" s="46"/>
      <c r="O22" s="46"/>
      <c r="P22" s="46"/>
      <c r="Q22" s="46"/>
      <c r="R22" s="151"/>
      <c r="S22" s="151"/>
      <c r="T22" s="151"/>
    </row>
    <row r="23" spans="1:20" s="86" customFormat="1" ht="237.5" customHeight="1" x14ac:dyDescent="0.35">
      <c r="A23" s="160" t="s">
        <v>93</v>
      </c>
      <c r="B23" s="46" t="s">
        <v>195</v>
      </c>
      <c r="C23" s="46"/>
      <c r="D23" s="141" t="s">
        <v>196</v>
      </c>
      <c r="E23" s="46" t="s">
        <v>197</v>
      </c>
      <c r="F23" s="46"/>
      <c r="G23" s="46" t="s">
        <v>198</v>
      </c>
      <c r="H23" s="46"/>
      <c r="I23" s="46" t="s">
        <v>199</v>
      </c>
      <c r="J23" s="46"/>
      <c r="K23" s="46"/>
      <c r="L23" s="46"/>
      <c r="M23" s="46"/>
      <c r="N23" s="46"/>
      <c r="O23" s="46"/>
      <c r="P23" s="46"/>
      <c r="Q23" s="46"/>
      <c r="R23" s="151"/>
      <c r="S23" s="151"/>
      <c r="T23" s="151"/>
    </row>
    <row r="24" spans="1:20" s="122" customFormat="1" ht="170.5" customHeight="1" x14ac:dyDescent="0.35">
      <c r="A24" s="160" t="s">
        <v>93</v>
      </c>
      <c r="B24" s="46" t="s">
        <v>200</v>
      </c>
      <c r="C24" s="46"/>
      <c r="D24" s="141" t="s">
        <v>201</v>
      </c>
      <c r="E24" s="46" t="s">
        <v>202</v>
      </c>
      <c r="F24" s="46"/>
      <c r="G24" s="46" t="s">
        <v>203</v>
      </c>
      <c r="H24" s="46"/>
      <c r="I24" s="46"/>
      <c r="J24" s="46"/>
      <c r="K24" s="46"/>
      <c r="L24" s="46"/>
      <c r="M24" s="46"/>
      <c r="N24" s="46"/>
      <c r="O24" s="46"/>
      <c r="P24" s="46"/>
      <c r="Q24" s="46"/>
      <c r="R24" s="151"/>
      <c r="S24" s="151"/>
      <c r="T24" s="151"/>
    </row>
    <row r="25" spans="1:20" s="122" customFormat="1" ht="183" customHeight="1" x14ac:dyDescent="0.35">
      <c r="A25" s="160" t="s">
        <v>93</v>
      </c>
      <c r="B25" s="46" t="s">
        <v>204</v>
      </c>
      <c r="C25" s="46"/>
      <c r="D25" s="141" t="s">
        <v>205</v>
      </c>
      <c r="E25" s="46" t="s">
        <v>206</v>
      </c>
      <c r="F25" s="46"/>
      <c r="G25" s="46" t="s">
        <v>207</v>
      </c>
      <c r="H25" s="46"/>
      <c r="I25" s="46" t="s">
        <v>208</v>
      </c>
      <c r="J25" s="46"/>
      <c r="K25" s="46"/>
      <c r="L25" s="46"/>
      <c r="M25" s="46"/>
      <c r="N25" s="46"/>
      <c r="O25" s="46"/>
      <c r="P25" s="46"/>
      <c r="Q25" s="46"/>
      <c r="R25" s="151"/>
      <c r="S25" s="151"/>
      <c r="T25" s="151"/>
    </row>
    <row r="26" spans="1:20" s="122" customFormat="1" ht="299" x14ac:dyDescent="0.35">
      <c r="A26" s="161" t="s">
        <v>94</v>
      </c>
      <c r="B26" s="74" t="s">
        <v>209</v>
      </c>
      <c r="C26" s="74"/>
      <c r="D26" s="142" t="s">
        <v>210</v>
      </c>
      <c r="E26" s="74" t="s">
        <v>211</v>
      </c>
      <c r="F26" s="74"/>
      <c r="G26" s="74" t="s">
        <v>212</v>
      </c>
      <c r="H26" s="74"/>
      <c r="I26" s="74" t="s">
        <v>213</v>
      </c>
      <c r="J26" s="74"/>
      <c r="K26" s="74" t="s">
        <v>214</v>
      </c>
      <c r="L26" s="74"/>
      <c r="M26" s="74"/>
      <c r="N26" s="74"/>
      <c r="O26" s="74"/>
      <c r="P26" s="74"/>
      <c r="Q26" s="74"/>
      <c r="R26" s="179"/>
      <c r="S26" s="179"/>
      <c r="T26" s="179"/>
    </row>
    <row r="27" spans="1:20" s="122" customFormat="1" ht="208" x14ac:dyDescent="0.35">
      <c r="A27" s="161" t="s">
        <v>94</v>
      </c>
      <c r="B27" s="74" t="s">
        <v>215</v>
      </c>
      <c r="C27" s="74"/>
      <c r="D27" s="142" t="s">
        <v>216</v>
      </c>
      <c r="E27" s="74" t="s">
        <v>217</v>
      </c>
      <c r="F27" s="74"/>
      <c r="G27" s="74" t="s">
        <v>218</v>
      </c>
      <c r="H27" s="74"/>
      <c r="I27" s="74"/>
      <c r="J27" s="74"/>
      <c r="K27" s="74"/>
      <c r="L27" s="74"/>
      <c r="M27" s="74"/>
      <c r="N27" s="74"/>
      <c r="O27" s="74"/>
      <c r="P27" s="74"/>
      <c r="Q27" s="74"/>
      <c r="R27" s="179"/>
      <c r="S27" s="179"/>
      <c r="T27" s="179"/>
    </row>
    <row r="28" spans="1:20" s="122" customFormat="1" ht="286" x14ac:dyDescent="0.35">
      <c r="A28" s="161" t="s">
        <v>94</v>
      </c>
      <c r="B28" s="74" t="s">
        <v>219</v>
      </c>
      <c r="C28" s="74"/>
      <c r="D28" s="142" t="s">
        <v>220</v>
      </c>
      <c r="E28" s="74" t="s">
        <v>221</v>
      </c>
      <c r="F28" s="74"/>
      <c r="G28" s="74" t="s">
        <v>222</v>
      </c>
      <c r="H28" s="74"/>
      <c r="I28" s="74" t="s">
        <v>223</v>
      </c>
      <c r="J28" s="74"/>
      <c r="K28" s="74"/>
      <c r="L28" s="74"/>
      <c r="M28" s="74"/>
      <c r="N28" s="74"/>
      <c r="O28" s="74"/>
      <c r="P28" s="74"/>
      <c r="Q28" s="74"/>
      <c r="R28" s="179"/>
      <c r="S28" s="179"/>
      <c r="T28" s="179"/>
    </row>
    <row r="29" spans="1:20" s="122" customFormat="1" ht="409.5" x14ac:dyDescent="0.35">
      <c r="A29" s="158" t="s">
        <v>95</v>
      </c>
      <c r="B29" s="55" t="s">
        <v>224</v>
      </c>
      <c r="C29" s="55"/>
      <c r="D29" s="143" t="s">
        <v>225</v>
      </c>
      <c r="E29" s="55" t="s">
        <v>226</v>
      </c>
      <c r="F29" s="55"/>
      <c r="G29" s="55" t="s">
        <v>227</v>
      </c>
      <c r="H29" s="55"/>
      <c r="I29" s="55"/>
      <c r="J29" s="55"/>
      <c r="K29" s="55"/>
      <c r="L29" s="55"/>
      <c r="M29" s="55"/>
      <c r="N29" s="55"/>
      <c r="O29" s="55"/>
      <c r="P29" s="55"/>
      <c r="Q29" s="55"/>
      <c r="R29" s="179"/>
      <c r="S29" s="179"/>
      <c r="T29" s="179"/>
    </row>
    <row r="30" spans="1:20" s="122" customFormat="1" ht="281" customHeight="1" x14ac:dyDescent="0.35">
      <c r="A30" s="162" t="s">
        <v>370</v>
      </c>
      <c r="B30" s="60" t="s">
        <v>228</v>
      </c>
      <c r="C30" s="60"/>
      <c r="D30" s="144" t="s">
        <v>229</v>
      </c>
      <c r="E30" s="60" t="s">
        <v>230</v>
      </c>
      <c r="F30" s="60"/>
      <c r="G30" s="60" t="s">
        <v>231</v>
      </c>
      <c r="H30" s="60"/>
      <c r="I30" s="60" t="s">
        <v>232</v>
      </c>
      <c r="J30" s="60"/>
      <c r="K30" s="60" t="s">
        <v>233</v>
      </c>
      <c r="L30" s="60"/>
      <c r="M30" s="60" t="s">
        <v>234</v>
      </c>
      <c r="N30" s="60"/>
      <c r="O30" s="60"/>
      <c r="P30" s="60"/>
      <c r="Q30" s="60"/>
      <c r="R30" s="179"/>
      <c r="S30" s="179"/>
      <c r="T30" s="179"/>
    </row>
    <row r="31" spans="1:20" s="122" customFormat="1" ht="221" x14ac:dyDescent="0.35">
      <c r="A31" s="162" t="s">
        <v>370</v>
      </c>
      <c r="B31" s="60" t="s">
        <v>235</v>
      </c>
      <c r="C31" s="60"/>
      <c r="D31" s="144" t="s">
        <v>236</v>
      </c>
      <c r="E31" s="60" t="s">
        <v>237</v>
      </c>
      <c r="F31" s="60"/>
      <c r="G31" s="60" t="s">
        <v>238</v>
      </c>
      <c r="H31" s="60"/>
      <c r="I31" s="60" t="s">
        <v>239</v>
      </c>
      <c r="J31" s="60"/>
      <c r="K31" s="60" t="s">
        <v>240</v>
      </c>
      <c r="L31" s="60"/>
      <c r="M31" s="60" t="s">
        <v>241</v>
      </c>
      <c r="N31" s="60"/>
      <c r="O31" s="60"/>
      <c r="P31" s="60"/>
      <c r="Q31" s="60"/>
      <c r="R31" s="179"/>
      <c r="S31" s="179"/>
      <c r="T31" s="179"/>
    </row>
    <row r="32" spans="1:20" s="122" customFormat="1" ht="156" x14ac:dyDescent="0.35">
      <c r="A32" s="162" t="s">
        <v>370</v>
      </c>
      <c r="B32" s="60" t="s">
        <v>242</v>
      </c>
      <c r="C32" s="60"/>
      <c r="D32" s="144" t="s">
        <v>243</v>
      </c>
      <c r="E32" s="60" t="s">
        <v>244</v>
      </c>
      <c r="F32" s="60"/>
      <c r="G32" s="60" t="s">
        <v>245</v>
      </c>
      <c r="H32" s="60"/>
      <c r="I32" s="60" t="s">
        <v>246</v>
      </c>
      <c r="J32" s="60"/>
      <c r="K32" s="60" t="s">
        <v>247</v>
      </c>
      <c r="L32" s="60"/>
      <c r="M32" s="60" t="s">
        <v>248</v>
      </c>
      <c r="N32" s="60"/>
      <c r="O32" s="60" t="s">
        <v>249</v>
      </c>
      <c r="P32" s="60"/>
      <c r="Q32" s="60"/>
      <c r="R32" s="179"/>
      <c r="S32" s="179"/>
      <c r="T32" s="179"/>
    </row>
    <row r="33" spans="1:20" s="122" customFormat="1" ht="169" x14ac:dyDescent="0.35">
      <c r="A33" s="162" t="s">
        <v>370</v>
      </c>
      <c r="B33" s="60" t="s">
        <v>250</v>
      </c>
      <c r="C33" s="60"/>
      <c r="D33" s="144" t="s">
        <v>251</v>
      </c>
      <c r="E33" s="60" t="s">
        <v>252</v>
      </c>
      <c r="F33" s="60"/>
      <c r="G33" s="60" t="s">
        <v>253</v>
      </c>
      <c r="H33" s="60"/>
      <c r="I33" s="60"/>
      <c r="J33" s="60"/>
      <c r="K33" s="60"/>
      <c r="L33" s="60"/>
      <c r="M33" s="60"/>
      <c r="N33" s="60"/>
      <c r="O33" s="60"/>
      <c r="P33" s="60"/>
      <c r="Q33" s="60"/>
      <c r="R33" s="179"/>
      <c r="S33" s="179"/>
      <c r="T33" s="179"/>
    </row>
    <row r="34" spans="1:20" s="122" customFormat="1" ht="208" x14ac:dyDescent="0.35">
      <c r="A34" s="162" t="s">
        <v>370</v>
      </c>
      <c r="B34" s="60" t="s">
        <v>254</v>
      </c>
      <c r="C34" s="60"/>
      <c r="D34" s="144" t="s">
        <v>255</v>
      </c>
      <c r="E34" s="60" t="s">
        <v>256</v>
      </c>
      <c r="F34" s="60"/>
      <c r="G34" s="60" t="s">
        <v>257</v>
      </c>
      <c r="H34" s="60"/>
      <c r="I34" s="60" t="s">
        <v>258</v>
      </c>
      <c r="J34" s="60"/>
      <c r="K34" s="60"/>
      <c r="L34" s="60"/>
      <c r="M34" s="60"/>
      <c r="N34" s="60"/>
      <c r="O34" s="60"/>
      <c r="P34" s="60"/>
      <c r="Q34" s="60"/>
      <c r="R34" s="179"/>
      <c r="S34" s="179"/>
      <c r="T34" s="179"/>
    </row>
    <row r="35" spans="1:20" s="122" customFormat="1" ht="182" x14ac:dyDescent="0.35">
      <c r="A35" s="162" t="s">
        <v>370</v>
      </c>
      <c r="B35" s="60" t="s">
        <v>259</v>
      </c>
      <c r="C35" s="60"/>
      <c r="D35" s="144" t="s">
        <v>260</v>
      </c>
      <c r="E35" s="60" t="s">
        <v>261</v>
      </c>
      <c r="F35" s="60"/>
      <c r="G35" s="60" t="s">
        <v>262</v>
      </c>
      <c r="H35" s="60"/>
      <c r="I35" s="60"/>
      <c r="J35" s="60"/>
      <c r="K35" s="60"/>
      <c r="L35" s="60"/>
      <c r="M35" s="60"/>
      <c r="N35" s="60"/>
      <c r="O35" s="60"/>
      <c r="P35" s="60"/>
      <c r="Q35" s="60"/>
      <c r="R35" s="179"/>
      <c r="S35" s="179"/>
      <c r="T35" s="179"/>
    </row>
    <row r="36" spans="1:20" s="122" customFormat="1" ht="182" x14ac:dyDescent="0.35">
      <c r="A36" s="162" t="s">
        <v>370</v>
      </c>
      <c r="B36" s="60" t="s">
        <v>263</v>
      </c>
      <c r="C36" s="60"/>
      <c r="D36" s="144" t="s">
        <v>264</v>
      </c>
      <c r="E36" s="60" t="s">
        <v>265</v>
      </c>
      <c r="F36" s="60"/>
      <c r="G36" s="60" t="s">
        <v>266</v>
      </c>
      <c r="H36" s="60"/>
      <c r="I36" s="60" t="s">
        <v>267</v>
      </c>
      <c r="J36" s="60"/>
      <c r="K36" s="60"/>
      <c r="L36" s="60"/>
      <c r="M36" s="60"/>
      <c r="N36" s="60"/>
      <c r="O36" s="60"/>
      <c r="P36" s="60"/>
      <c r="Q36" s="60"/>
      <c r="R36" s="179"/>
      <c r="S36" s="179"/>
      <c r="T36" s="179"/>
    </row>
    <row r="37" spans="1:20" s="88" customFormat="1" ht="234" x14ac:dyDescent="0.35">
      <c r="A37" s="162" t="s">
        <v>370</v>
      </c>
      <c r="B37" s="60" t="s">
        <v>268</v>
      </c>
      <c r="C37" s="60"/>
      <c r="D37" s="144" t="s">
        <v>269</v>
      </c>
      <c r="E37" s="60" t="s">
        <v>270</v>
      </c>
      <c r="F37" s="60"/>
      <c r="G37" s="60" t="s">
        <v>271</v>
      </c>
      <c r="H37" s="60"/>
      <c r="I37" s="60"/>
      <c r="J37" s="60"/>
      <c r="K37" s="60"/>
      <c r="L37" s="60"/>
      <c r="M37" s="60"/>
      <c r="N37" s="60"/>
      <c r="O37" s="60"/>
      <c r="P37" s="60"/>
      <c r="Q37" s="60"/>
      <c r="R37" s="179"/>
      <c r="S37" s="179"/>
      <c r="T37" s="179"/>
    </row>
    <row r="38" spans="1:20" s="88" customFormat="1" ht="260" x14ac:dyDescent="0.35">
      <c r="A38" s="163" t="s">
        <v>96</v>
      </c>
      <c r="B38" s="49" t="s">
        <v>272</v>
      </c>
      <c r="C38" s="49"/>
      <c r="D38" s="145" t="s">
        <v>273</v>
      </c>
      <c r="E38" s="49" t="s">
        <v>274</v>
      </c>
      <c r="F38" s="49"/>
      <c r="G38" s="49" t="s">
        <v>275</v>
      </c>
      <c r="H38" s="49"/>
      <c r="I38" s="49" t="s">
        <v>276</v>
      </c>
      <c r="J38" s="49"/>
      <c r="K38" s="49" t="s">
        <v>277</v>
      </c>
      <c r="L38" s="49"/>
      <c r="M38" s="49"/>
      <c r="N38" s="49"/>
      <c r="O38" s="49"/>
      <c r="P38" s="49"/>
      <c r="Q38" s="49"/>
      <c r="R38" s="179"/>
      <c r="S38" s="179"/>
      <c r="T38" s="179"/>
    </row>
    <row r="39" spans="1:20" s="88" customFormat="1" ht="169" x14ac:dyDescent="0.35">
      <c r="A39" s="163" t="s">
        <v>96</v>
      </c>
      <c r="B39" s="49" t="s">
        <v>278</v>
      </c>
      <c r="C39" s="49"/>
      <c r="D39" s="145" t="s">
        <v>279</v>
      </c>
      <c r="E39" s="49" t="s">
        <v>280</v>
      </c>
      <c r="F39" s="49"/>
      <c r="G39" s="49" t="s">
        <v>281</v>
      </c>
      <c r="H39" s="49"/>
      <c r="I39" s="49"/>
      <c r="J39" s="49"/>
      <c r="K39" s="49"/>
      <c r="L39" s="49"/>
      <c r="M39" s="49"/>
      <c r="N39" s="49"/>
      <c r="O39" s="49"/>
      <c r="P39" s="49"/>
      <c r="Q39" s="49"/>
      <c r="R39" s="179"/>
      <c r="S39" s="179"/>
      <c r="T39" s="179"/>
    </row>
    <row r="40" spans="1:20" s="88" customFormat="1" ht="260" x14ac:dyDescent="0.35">
      <c r="A40" s="163" t="s">
        <v>96</v>
      </c>
      <c r="B40" s="49" t="s">
        <v>282</v>
      </c>
      <c r="C40" s="49"/>
      <c r="D40" s="145" t="s">
        <v>283</v>
      </c>
      <c r="E40" s="49" t="s">
        <v>284</v>
      </c>
      <c r="F40" s="49"/>
      <c r="G40" s="49" t="s">
        <v>285</v>
      </c>
      <c r="H40" s="49"/>
      <c r="I40" s="49" t="s">
        <v>286</v>
      </c>
      <c r="J40" s="49"/>
      <c r="K40" s="49"/>
      <c r="L40" s="49"/>
      <c r="M40" s="49"/>
      <c r="N40" s="49"/>
      <c r="O40" s="49"/>
      <c r="P40" s="49"/>
      <c r="Q40" s="49"/>
      <c r="R40" s="179"/>
      <c r="S40" s="179"/>
      <c r="T40" s="179"/>
    </row>
    <row r="41" spans="1:20" s="88" customFormat="1" ht="156" x14ac:dyDescent="0.35">
      <c r="A41" s="163" t="s">
        <v>96</v>
      </c>
      <c r="B41" s="49" t="s">
        <v>287</v>
      </c>
      <c r="C41" s="49"/>
      <c r="D41" s="145" t="s">
        <v>288</v>
      </c>
      <c r="E41" s="49" t="s">
        <v>289</v>
      </c>
      <c r="F41" s="49"/>
      <c r="G41" s="49" t="s">
        <v>290</v>
      </c>
      <c r="H41" s="49"/>
      <c r="I41" s="49"/>
      <c r="J41" s="49"/>
      <c r="K41" s="49"/>
      <c r="L41" s="49"/>
      <c r="M41" s="49"/>
      <c r="N41" s="49"/>
      <c r="O41" s="49"/>
      <c r="P41" s="49"/>
      <c r="Q41" s="49"/>
      <c r="R41" s="179"/>
      <c r="S41" s="179"/>
      <c r="T41" s="179"/>
    </row>
    <row r="42" spans="1:20" s="88" customFormat="1" ht="166.5" customHeight="1" x14ac:dyDescent="0.35">
      <c r="A42" s="164" t="s">
        <v>97</v>
      </c>
      <c r="B42" s="62" t="s">
        <v>291</v>
      </c>
      <c r="C42" s="62"/>
      <c r="D42" s="146" t="s">
        <v>292</v>
      </c>
      <c r="E42" s="62" t="s">
        <v>293</v>
      </c>
      <c r="F42" s="62"/>
      <c r="G42" s="62" t="s">
        <v>294</v>
      </c>
      <c r="H42" s="62"/>
      <c r="I42" s="62" t="s">
        <v>295</v>
      </c>
      <c r="J42" s="62"/>
      <c r="K42" s="62" t="s">
        <v>296</v>
      </c>
      <c r="L42" s="62"/>
      <c r="M42" s="62" t="s">
        <v>297</v>
      </c>
      <c r="N42" s="62"/>
      <c r="O42" s="62" t="s">
        <v>298</v>
      </c>
      <c r="P42" s="62"/>
      <c r="Q42" s="62" t="s">
        <v>299</v>
      </c>
      <c r="R42" s="179"/>
      <c r="S42" s="179"/>
      <c r="T42" s="179"/>
    </row>
    <row r="43" spans="1:20" s="88" customFormat="1" ht="169" x14ac:dyDescent="0.35">
      <c r="A43" s="165" t="s">
        <v>103</v>
      </c>
      <c r="B43" s="68" t="s">
        <v>300</v>
      </c>
      <c r="C43" s="68"/>
      <c r="D43" s="147" t="s">
        <v>301</v>
      </c>
      <c r="E43" s="68" t="s">
        <v>302</v>
      </c>
      <c r="F43" s="68"/>
      <c r="G43" s="68" t="s">
        <v>303</v>
      </c>
      <c r="H43" s="68"/>
      <c r="I43" s="68" t="s">
        <v>304</v>
      </c>
      <c r="J43" s="68"/>
      <c r="K43" s="68" t="s">
        <v>305</v>
      </c>
      <c r="L43" s="68"/>
      <c r="M43" s="68" t="s">
        <v>306</v>
      </c>
      <c r="N43" s="68"/>
      <c r="O43" s="68" t="s">
        <v>307</v>
      </c>
      <c r="P43" s="68"/>
      <c r="Q43" s="68" t="s">
        <v>308</v>
      </c>
      <c r="R43" s="179"/>
      <c r="S43" s="179"/>
      <c r="T43" s="179"/>
    </row>
    <row r="44" spans="1:20" s="88" customFormat="1" ht="117" x14ac:dyDescent="0.35">
      <c r="A44" s="165" t="s">
        <v>103</v>
      </c>
      <c r="B44" s="68" t="s">
        <v>309</v>
      </c>
      <c r="C44" s="68"/>
      <c r="D44" s="147" t="s">
        <v>310</v>
      </c>
      <c r="E44" s="68" t="s">
        <v>311</v>
      </c>
      <c r="F44" s="68"/>
      <c r="G44" s="68" t="s">
        <v>312</v>
      </c>
      <c r="H44" s="68"/>
      <c r="I44" s="68"/>
      <c r="J44" s="68"/>
      <c r="K44" s="68"/>
      <c r="L44" s="68"/>
      <c r="M44" s="68"/>
      <c r="N44" s="68"/>
      <c r="O44" s="68"/>
      <c r="P44" s="68"/>
      <c r="Q44" s="68"/>
      <c r="R44" s="179"/>
      <c r="S44" s="179"/>
      <c r="T44" s="179"/>
    </row>
    <row r="45" spans="1:20" s="88" customFormat="1" ht="91" x14ac:dyDescent="0.35">
      <c r="A45" s="166" t="s">
        <v>98</v>
      </c>
      <c r="B45" s="66" t="s">
        <v>313</v>
      </c>
      <c r="C45" s="66"/>
      <c r="D45" s="148" t="s">
        <v>314</v>
      </c>
      <c r="E45" s="66" t="s">
        <v>315</v>
      </c>
      <c r="F45" s="66"/>
      <c r="G45" s="66" t="s">
        <v>316</v>
      </c>
      <c r="H45" s="66"/>
      <c r="I45" s="66" t="s">
        <v>317</v>
      </c>
      <c r="J45" s="66"/>
      <c r="K45" s="66"/>
      <c r="L45" s="66"/>
      <c r="M45" s="66"/>
      <c r="N45" s="66"/>
      <c r="O45" s="66"/>
      <c r="P45" s="66"/>
      <c r="Q45" s="66"/>
      <c r="R45" s="179"/>
      <c r="S45" s="179"/>
      <c r="T45" s="179"/>
    </row>
    <row r="46" spans="1:20" s="88" customFormat="1" ht="299" x14ac:dyDescent="0.35">
      <c r="A46" s="167" t="s">
        <v>99</v>
      </c>
      <c r="B46" s="47" t="s">
        <v>318</v>
      </c>
      <c r="C46" s="47"/>
      <c r="D46" s="149" t="s">
        <v>319</v>
      </c>
      <c r="E46" s="47" t="s">
        <v>320</v>
      </c>
      <c r="F46" s="47"/>
      <c r="G46" s="47" t="s">
        <v>321</v>
      </c>
      <c r="H46" s="47"/>
      <c r="I46" s="47" t="s">
        <v>322</v>
      </c>
      <c r="J46" s="47"/>
      <c r="K46" s="47"/>
      <c r="L46" s="47"/>
      <c r="M46" s="47"/>
      <c r="N46" s="47"/>
      <c r="O46" s="47"/>
      <c r="P46" s="47"/>
      <c r="Q46" s="47"/>
      <c r="R46" s="179"/>
      <c r="S46" s="179"/>
      <c r="T46" s="179"/>
    </row>
    <row r="47" spans="1:20" s="88" customFormat="1" ht="163.5" customHeight="1" x14ac:dyDescent="0.35">
      <c r="A47" s="168" t="s">
        <v>100</v>
      </c>
      <c r="B47" s="51" t="s">
        <v>323</v>
      </c>
      <c r="C47" s="51"/>
      <c r="D47" s="150" t="s">
        <v>324</v>
      </c>
      <c r="E47" s="51" t="s">
        <v>325</v>
      </c>
      <c r="F47" s="51"/>
      <c r="G47" s="51" t="s">
        <v>326</v>
      </c>
      <c r="H47" s="51"/>
      <c r="I47" s="51" t="s">
        <v>327</v>
      </c>
      <c r="J47" s="51"/>
      <c r="K47" s="51"/>
      <c r="L47" s="51"/>
      <c r="M47" s="51"/>
      <c r="N47" s="51"/>
      <c r="O47" s="51"/>
      <c r="P47" s="51"/>
      <c r="Q47" s="51"/>
      <c r="R47" s="179"/>
      <c r="S47" s="179"/>
      <c r="T47" s="179"/>
    </row>
    <row r="48" spans="1:20" s="88" customFormat="1" ht="373.5" customHeight="1" x14ac:dyDescent="0.35">
      <c r="A48" s="169" t="s">
        <v>101</v>
      </c>
      <c r="B48" s="151" t="s">
        <v>328</v>
      </c>
      <c r="C48" s="151"/>
      <c r="D48" s="152" t="s">
        <v>329</v>
      </c>
      <c r="E48" s="151" t="s">
        <v>330</v>
      </c>
      <c r="F48" s="151"/>
      <c r="G48" s="151" t="s">
        <v>331</v>
      </c>
      <c r="H48" s="151"/>
      <c r="I48" s="151" t="s">
        <v>332</v>
      </c>
      <c r="J48" s="151"/>
      <c r="K48" s="151"/>
      <c r="L48" s="151"/>
      <c r="M48" s="151"/>
      <c r="N48" s="151"/>
      <c r="O48" s="151"/>
      <c r="P48" s="151"/>
      <c r="Q48" s="151"/>
      <c r="R48" s="179"/>
      <c r="S48" s="179"/>
      <c r="T48" s="179"/>
    </row>
    <row r="49" spans="1:20" s="88" customFormat="1" ht="377" x14ac:dyDescent="0.35">
      <c r="A49" s="170" t="s">
        <v>102</v>
      </c>
      <c r="B49" s="153" t="s">
        <v>333</v>
      </c>
      <c r="C49" s="153"/>
      <c r="D49" s="154" t="s">
        <v>334</v>
      </c>
      <c r="E49" s="153" t="s">
        <v>335</v>
      </c>
      <c r="F49" s="153"/>
      <c r="G49" s="153" t="s">
        <v>336</v>
      </c>
      <c r="H49" s="153"/>
      <c r="I49" s="153" t="s">
        <v>337</v>
      </c>
      <c r="J49" s="153"/>
      <c r="K49" s="153" t="s">
        <v>338</v>
      </c>
      <c r="L49" s="153"/>
      <c r="M49" s="153" t="s">
        <v>339</v>
      </c>
      <c r="N49" s="153"/>
      <c r="O49" s="153" t="s">
        <v>340</v>
      </c>
      <c r="P49" s="153"/>
      <c r="Q49" s="153" t="s">
        <v>341</v>
      </c>
      <c r="R49" s="179"/>
      <c r="S49" s="179"/>
      <c r="T49" s="179"/>
    </row>
    <row r="50" spans="1:20" s="88" customFormat="1" ht="208" x14ac:dyDescent="0.35">
      <c r="A50" s="173" t="s">
        <v>104</v>
      </c>
      <c r="B50" s="172" t="s">
        <v>342</v>
      </c>
      <c r="C50" s="172"/>
      <c r="D50" s="174" t="s">
        <v>343</v>
      </c>
      <c r="E50" s="172" t="s">
        <v>344</v>
      </c>
      <c r="F50" s="172"/>
      <c r="G50" s="172" t="s">
        <v>345</v>
      </c>
      <c r="H50" s="172"/>
      <c r="I50" s="172" t="s">
        <v>346</v>
      </c>
      <c r="J50" s="172"/>
      <c r="K50" s="172" t="s">
        <v>347</v>
      </c>
      <c r="L50" s="172"/>
      <c r="M50" s="172" t="s">
        <v>348</v>
      </c>
      <c r="N50" s="172"/>
      <c r="O50" s="172" t="s">
        <v>349</v>
      </c>
      <c r="P50" s="172"/>
      <c r="Q50" s="172"/>
      <c r="R50" s="179"/>
      <c r="S50" s="179"/>
      <c r="T50" s="179"/>
    </row>
    <row r="51" spans="1:20" s="88" customFormat="1" ht="286" x14ac:dyDescent="0.35">
      <c r="A51" s="161" t="s">
        <v>105</v>
      </c>
      <c r="B51" s="74" t="s">
        <v>350</v>
      </c>
      <c r="C51" s="74"/>
      <c r="D51" s="142" t="s">
        <v>351</v>
      </c>
      <c r="E51" s="74" t="s">
        <v>352</v>
      </c>
      <c r="F51" s="74"/>
      <c r="G51" s="74" t="s">
        <v>353</v>
      </c>
      <c r="H51" s="74"/>
      <c r="I51" s="74" t="s">
        <v>354</v>
      </c>
      <c r="J51" s="74"/>
      <c r="K51" s="74" t="s">
        <v>355</v>
      </c>
      <c r="L51" s="74"/>
      <c r="M51" s="74" t="s">
        <v>356</v>
      </c>
      <c r="N51" s="74"/>
      <c r="O51" s="74"/>
      <c r="P51" s="74"/>
      <c r="Q51" s="74"/>
      <c r="R51" s="179"/>
      <c r="S51" s="179"/>
      <c r="T51" s="179"/>
    </row>
    <row r="52" spans="1:20" s="88" customFormat="1" ht="254.5" customHeight="1" x14ac:dyDescent="0.35">
      <c r="A52" s="176" t="s">
        <v>106</v>
      </c>
      <c r="B52" s="175" t="s">
        <v>357</v>
      </c>
      <c r="C52" s="175"/>
      <c r="D52" s="177" t="s">
        <v>358</v>
      </c>
      <c r="E52" s="175" t="s">
        <v>359</v>
      </c>
      <c r="F52" s="175"/>
      <c r="G52" s="175" t="s">
        <v>360</v>
      </c>
      <c r="H52" s="175"/>
      <c r="I52" s="175" t="s">
        <v>361</v>
      </c>
      <c r="J52" s="175"/>
      <c r="K52" s="175" t="s">
        <v>362</v>
      </c>
      <c r="L52" s="175"/>
      <c r="M52" s="175"/>
      <c r="N52" s="175"/>
      <c r="O52" s="175"/>
      <c r="P52" s="175"/>
      <c r="Q52" s="175"/>
      <c r="R52" s="179"/>
      <c r="S52" s="179"/>
      <c r="T52" s="179"/>
    </row>
    <row r="53" spans="1:20" s="88" customFormat="1" ht="195" x14ac:dyDescent="0.35">
      <c r="A53" s="176" t="s">
        <v>106</v>
      </c>
      <c r="B53" s="175" t="s">
        <v>363</v>
      </c>
      <c r="C53" s="175"/>
      <c r="D53" s="177" t="s">
        <v>364</v>
      </c>
      <c r="E53" s="175" t="s">
        <v>365</v>
      </c>
      <c r="F53" s="175"/>
      <c r="G53" s="175" t="s">
        <v>366</v>
      </c>
      <c r="H53" s="175"/>
      <c r="I53" s="175"/>
      <c r="J53" s="175"/>
      <c r="K53" s="175"/>
      <c r="L53" s="175"/>
      <c r="M53" s="175"/>
      <c r="N53" s="175"/>
      <c r="O53" s="175"/>
      <c r="P53" s="175"/>
      <c r="Q53" s="175"/>
      <c r="R53" s="179"/>
      <c r="S53" s="179"/>
      <c r="T53" s="179"/>
    </row>
    <row r="54" spans="1:20" s="88" customFormat="1" ht="182" x14ac:dyDescent="0.35">
      <c r="A54" s="176" t="s">
        <v>106</v>
      </c>
      <c r="B54" s="175" t="s">
        <v>375</v>
      </c>
      <c r="C54" s="175"/>
      <c r="D54" s="177" t="s">
        <v>367</v>
      </c>
      <c r="E54" s="175" t="s">
        <v>368</v>
      </c>
      <c r="F54" s="175"/>
      <c r="G54" s="175" t="s">
        <v>369</v>
      </c>
      <c r="H54" s="175"/>
      <c r="I54" s="175"/>
      <c r="J54" s="175"/>
      <c r="K54" s="175"/>
      <c r="L54" s="175"/>
      <c r="M54" s="175"/>
      <c r="N54" s="175"/>
      <c r="O54" s="175"/>
      <c r="P54" s="175"/>
      <c r="Q54" s="175"/>
      <c r="R54" s="179"/>
      <c r="S54" s="179"/>
      <c r="T54" s="179"/>
    </row>
    <row r="55" spans="1:20" s="88" customFormat="1" x14ac:dyDescent="0.35">
      <c r="A55" s="129"/>
      <c r="B55" s="127"/>
      <c r="C55" s="127"/>
      <c r="D55" s="130"/>
      <c r="E55" s="126"/>
      <c r="F55" s="127"/>
      <c r="G55" s="127"/>
      <c r="H55" s="127"/>
      <c r="I55" s="127"/>
      <c r="J55" s="127"/>
      <c r="K55" s="127"/>
      <c r="L55" s="127"/>
      <c r="M55" s="127"/>
      <c r="N55" s="127"/>
      <c r="O55" s="127"/>
      <c r="P55" s="127"/>
      <c r="Q55" s="127"/>
      <c r="R55" s="128"/>
      <c r="S55" s="128"/>
      <c r="T55" s="128"/>
    </row>
    <row r="56" spans="1:20" s="88" customFormat="1" x14ac:dyDescent="0.35">
      <c r="A56" s="129"/>
      <c r="B56" s="127"/>
      <c r="C56" s="127"/>
      <c r="D56" s="130"/>
      <c r="E56" s="126"/>
      <c r="F56" s="127"/>
      <c r="G56" s="127"/>
      <c r="H56" s="127"/>
      <c r="I56" s="127"/>
      <c r="J56" s="127"/>
      <c r="K56" s="127"/>
      <c r="L56" s="127"/>
      <c r="M56" s="127"/>
      <c r="N56" s="127"/>
      <c r="O56" s="127"/>
      <c r="P56" s="127"/>
      <c r="Q56" s="127"/>
      <c r="R56" s="128"/>
      <c r="S56" s="128"/>
      <c r="T56" s="128"/>
    </row>
    <row r="57" spans="1:20" s="88" customFormat="1" x14ac:dyDescent="0.35">
      <c r="A57" s="87"/>
      <c r="B57" s="25"/>
      <c r="C57" s="25"/>
      <c r="D57" s="124"/>
      <c r="E57" s="26"/>
      <c r="F57" s="25"/>
      <c r="G57" s="25"/>
      <c r="H57" s="25"/>
      <c r="I57" s="25"/>
      <c r="J57" s="25"/>
      <c r="K57" s="25"/>
      <c r="L57" s="25"/>
      <c r="M57" s="25"/>
      <c r="N57" s="25"/>
      <c r="O57" s="25"/>
      <c r="P57" s="25"/>
      <c r="Q57" s="25"/>
      <c r="R57" s="125"/>
      <c r="S57" s="125"/>
      <c r="T57" s="125"/>
    </row>
    <row r="58" spans="1:20" s="88" customFormat="1" x14ac:dyDescent="0.35">
      <c r="A58" s="87"/>
      <c r="B58" s="25"/>
      <c r="C58" s="25"/>
      <c r="D58" s="124"/>
      <c r="E58" s="26"/>
      <c r="F58" s="25"/>
      <c r="G58" s="25"/>
      <c r="H58" s="25"/>
      <c r="I58" s="25"/>
      <c r="J58" s="25"/>
      <c r="K58" s="25"/>
      <c r="L58" s="25"/>
      <c r="M58" s="25"/>
      <c r="N58" s="25"/>
      <c r="O58" s="25"/>
      <c r="P58" s="25"/>
      <c r="Q58" s="25"/>
      <c r="R58" s="125"/>
      <c r="S58" s="125"/>
      <c r="T58" s="125"/>
    </row>
    <row r="59" spans="1:20" s="88" customFormat="1" x14ac:dyDescent="0.35">
      <c r="A59" s="87"/>
      <c r="B59" s="25"/>
      <c r="C59" s="25"/>
      <c r="D59" s="124"/>
      <c r="E59" s="26"/>
      <c r="F59" s="25"/>
      <c r="G59" s="25"/>
      <c r="H59" s="25"/>
      <c r="I59" s="25"/>
      <c r="J59" s="25"/>
      <c r="K59" s="25"/>
      <c r="L59" s="25"/>
      <c r="M59" s="25"/>
      <c r="N59" s="25"/>
      <c r="O59" s="25"/>
      <c r="P59" s="25"/>
      <c r="Q59" s="25"/>
      <c r="R59" s="125"/>
      <c r="S59" s="125"/>
      <c r="T59" s="125"/>
    </row>
    <row r="60" spans="1:20" s="88" customFormat="1" x14ac:dyDescent="0.35">
      <c r="A60" s="87"/>
      <c r="B60" s="25"/>
      <c r="C60" s="25"/>
      <c r="D60" s="124"/>
      <c r="E60" s="26"/>
      <c r="F60" s="25"/>
      <c r="G60" s="25"/>
      <c r="H60" s="25"/>
      <c r="I60" s="25"/>
      <c r="J60" s="25"/>
      <c r="K60" s="25"/>
      <c r="L60" s="25"/>
      <c r="M60" s="25"/>
      <c r="N60" s="25"/>
      <c r="O60" s="25"/>
      <c r="P60" s="25"/>
      <c r="Q60" s="25"/>
      <c r="R60" s="125"/>
      <c r="S60" s="125"/>
      <c r="T60" s="125"/>
    </row>
    <row r="61" spans="1:20" s="88" customFormat="1" x14ac:dyDescent="0.35">
      <c r="A61" s="87"/>
      <c r="B61" s="25"/>
      <c r="C61" s="25"/>
      <c r="D61" s="124"/>
      <c r="E61" s="26"/>
      <c r="F61" s="25"/>
      <c r="G61" s="25"/>
      <c r="H61" s="25"/>
      <c r="I61" s="25"/>
      <c r="J61" s="25"/>
      <c r="K61" s="25"/>
      <c r="L61" s="25"/>
      <c r="M61" s="25"/>
      <c r="N61" s="25"/>
      <c r="O61" s="25"/>
      <c r="P61" s="25"/>
      <c r="Q61" s="25"/>
      <c r="R61" s="125"/>
      <c r="S61" s="125"/>
      <c r="T61" s="125"/>
    </row>
    <row r="62" spans="1:20" s="88" customFormat="1" x14ac:dyDescent="0.35">
      <c r="A62" s="87"/>
      <c r="B62" s="25"/>
      <c r="C62" s="25"/>
      <c r="D62" s="124"/>
      <c r="E62" s="26"/>
      <c r="F62" s="25"/>
      <c r="G62" s="25"/>
      <c r="H62" s="25"/>
      <c r="I62" s="25"/>
      <c r="J62" s="25"/>
      <c r="K62" s="25"/>
      <c r="L62" s="25"/>
      <c r="M62" s="25"/>
      <c r="N62" s="25"/>
      <c r="O62" s="25"/>
      <c r="P62" s="25"/>
      <c r="Q62" s="25"/>
      <c r="R62" s="125"/>
      <c r="S62" s="125"/>
      <c r="T62" s="125"/>
    </row>
    <row r="63" spans="1:20" s="88" customFormat="1" x14ac:dyDescent="0.35">
      <c r="A63" s="87"/>
      <c r="B63" s="25"/>
      <c r="C63" s="25"/>
      <c r="D63" s="124"/>
      <c r="E63" s="26"/>
      <c r="F63" s="25"/>
      <c r="G63" s="25"/>
      <c r="H63" s="25"/>
      <c r="I63" s="25"/>
      <c r="J63" s="25"/>
      <c r="K63" s="25"/>
      <c r="L63" s="25"/>
      <c r="M63" s="25"/>
      <c r="N63" s="25"/>
      <c r="O63" s="25"/>
      <c r="P63" s="25"/>
      <c r="Q63" s="25"/>
      <c r="R63" s="125"/>
      <c r="S63" s="125"/>
      <c r="T63" s="125"/>
    </row>
    <row r="64" spans="1:20" s="88" customFormat="1" x14ac:dyDescent="0.35">
      <c r="A64" s="87"/>
      <c r="B64" s="25"/>
      <c r="C64" s="25"/>
      <c r="D64" s="124"/>
      <c r="E64" s="26"/>
      <c r="F64" s="25"/>
      <c r="G64" s="25"/>
      <c r="H64" s="25"/>
      <c r="I64" s="25"/>
      <c r="J64" s="25"/>
      <c r="K64" s="25"/>
      <c r="L64" s="25"/>
      <c r="M64" s="25"/>
      <c r="N64" s="25"/>
      <c r="O64" s="25"/>
      <c r="P64" s="25"/>
      <c r="Q64" s="25"/>
      <c r="R64" s="125"/>
      <c r="S64" s="125"/>
      <c r="T64" s="125"/>
    </row>
    <row r="65" spans="1:20" s="88" customFormat="1" x14ac:dyDescent="0.35">
      <c r="A65" s="87"/>
      <c r="B65" s="25"/>
      <c r="C65" s="25"/>
      <c r="D65" s="124"/>
      <c r="E65" s="26"/>
      <c r="F65" s="25"/>
      <c r="G65" s="25"/>
      <c r="H65" s="25"/>
      <c r="I65" s="25"/>
      <c r="J65" s="25"/>
      <c r="K65" s="25"/>
      <c r="L65" s="25"/>
      <c r="M65" s="25"/>
      <c r="N65" s="25"/>
      <c r="O65" s="25"/>
      <c r="P65" s="25"/>
      <c r="Q65" s="25"/>
      <c r="R65" s="125"/>
      <c r="S65" s="125"/>
      <c r="T65" s="125"/>
    </row>
    <row r="66" spans="1:20" s="88" customFormat="1" x14ac:dyDescent="0.35">
      <c r="A66" s="87"/>
      <c r="B66" s="25"/>
      <c r="C66" s="25"/>
      <c r="D66" s="124"/>
      <c r="E66" s="26"/>
      <c r="F66" s="25"/>
      <c r="G66" s="25"/>
      <c r="H66" s="25"/>
      <c r="I66" s="25"/>
      <c r="J66" s="25"/>
      <c r="K66" s="25"/>
      <c r="L66" s="25"/>
      <c r="M66" s="25"/>
      <c r="N66" s="25"/>
      <c r="O66" s="25"/>
      <c r="P66" s="25"/>
      <c r="Q66" s="25"/>
      <c r="R66" s="125"/>
      <c r="S66" s="125"/>
      <c r="T66" s="125"/>
    </row>
    <row r="67" spans="1:20" s="88" customFormat="1" x14ac:dyDescent="0.35">
      <c r="A67" s="87"/>
      <c r="B67" s="25"/>
      <c r="C67" s="25"/>
      <c r="D67" s="124"/>
      <c r="E67" s="26"/>
      <c r="F67" s="25"/>
      <c r="G67" s="25"/>
      <c r="H67" s="25"/>
      <c r="I67" s="25"/>
      <c r="J67" s="25"/>
      <c r="K67" s="25"/>
      <c r="L67" s="25"/>
      <c r="M67" s="25"/>
      <c r="N67" s="25"/>
      <c r="O67" s="25"/>
      <c r="P67" s="25"/>
      <c r="Q67" s="25"/>
      <c r="R67" s="125"/>
      <c r="S67" s="125"/>
      <c r="T67" s="125"/>
    </row>
    <row r="68" spans="1:20" s="88" customFormat="1" x14ac:dyDescent="0.35">
      <c r="A68" s="87"/>
      <c r="B68" s="25"/>
      <c r="C68" s="25"/>
      <c r="D68" s="124"/>
      <c r="E68" s="26"/>
      <c r="F68" s="25"/>
      <c r="G68" s="25"/>
      <c r="H68" s="25"/>
      <c r="I68" s="25"/>
      <c r="J68" s="25"/>
      <c r="K68" s="25"/>
      <c r="L68" s="25"/>
      <c r="M68" s="25"/>
      <c r="N68" s="25"/>
      <c r="O68" s="25"/>
      <c r="P68" s="25"/>
      <c r="Q68" s="25"/>
      <c r="R68" s="125"/>
      <c r="S68" s="125"/>
      <c r="T68" s="125"/>
    </row>
    <row r="69" spans="1:20" s="88" customFormat="1" x14ac:dyDescent="0.35">
      <c r="A69" s="87"/>
      <c r="B69" s="25"/>
      <c r="C69" s="25"/>
      <c r="D69" s="124"/>
      <c r="E69" s="26"/>
      <c r="F69" s="25"/>
      <c r="G69" s="25"/>
      <c r="H69" s="25"/>
      <c r="I69" s="25"/>
      <c r="J69" s="25"/>
      <c r="K69" s="25"/>
      <c r="L69" s="25"/>
      <c r="M69" s="25"/>
      <c r="N69" s="25"/>
      <c r="O69" s="25"/>
      <c r="P69" s="25"/>
      <c r="Q69" s="25"/>
      <c r="R69" s="125"/>
      <c r="S69" s="125"/>
      <c r="T69" s="125"/>
    </row>
    <row r="70" spans="1:20" s="88" customFormat="1" x14ac:dyDescent="0.35">
      <c r="A70" s="87"/>
      <c r="B70" s="25"/>
      <c r="C70" s="25"/>
      <c r="D70" s="124"/>
      <c r="E70" s="26"/>
      <c r="F70" s="25"/>
      <c r="G70" s="25"/>
      <c r="H70" s="25"/>
      <c r="I70" s="25"/>
      <c r="J70" s="25"/>
      <c r="K70" s="25"/>
      <c r="L70" s="25"/>
      <c r="M70" s="25"/>
      <c r="N70" s="25"/>
      <c r="O70" s="25"/>
      <c r="P70" s="25"/>
      <c r="Q70" s="25"/>
      <c r="R70" s="125"/>
      <c r="S70" s="125"/>
      <c r="T70" s="125"/>
    </row>
    <row r="71" spans="1:20" s="88" customFormat="1" x14ac:dyDescent="0.35">
      <c r="A71" s="87"/>
      <c r="B71" s="25"/>
      <c r="C71" s="25"/>
      <c r="D71" s="124"/>
      <c r="E71" s="26"/>
      <c r="F71" s="25"/>
      <c r="G71" s="25"/>
      <c r="H71" s="25"/>
      <c r="I71" s="25"/>
      <c r="J71" s="25"/>
      <c r="K71" s="25"/>
      <c r="L71" s="25"/>
      <c r="M71" s="25"/>
      <c r="N71" s="25"/>
      <c r="O71" s="25"/>
      <c r="P71" s="25"/>
      <c r="Q71" s="25"/>
      <c r="R71" s="125"/>
      <c r="S71" s="125"/>
      <c r="T71" s="125"/>
    </row>
    <row r="72" spans="1:20" s="88" customFormat="1" x14ac:dyDescent="0.35">
      <c r="A72" s="87"/>
      <c r="B72" s="25"/>
      <c r="C72" s="25"/>
      <c r="D72" s="124"/>
      <c r="E72" s="26"/>
      <c r="F72" s="25"/>
      <c r="G72" s="25"/>
      <c r="H72" s="25"/>
      <c r="I72" s="25"/>
      <c r="J72" s="25"/>
      <c r="K72" s="25"/>
      <c r="L72" s="25"/>
      <c r="M72" s="25"/>
      <c r="N72" s="25"/>
      <c r="O72" s="25"/>
      <c r="P72" s="25"/>
      <c r="Q72" s="25"/>
      <c r="R72" s="125"/>
      <c r="S72" s="125"/>
      <c r="T72" s="125"/>
    </row>
    <row r="73" spans="1:20" x14ac:dyDescent="0.35">
      <c r="E73" s="126"/>
      <c r="F73" s="127"/>
      <c r="G73" s="127"/>
      <c r="H73" s="127"/>
      <c r="I73" s="127"/>
      <c r="J73" s="127"/>
      <c r="K73" s="127"/>
      <c r="L73" s="127"/>
      <c r="M73" s="127"/>
      <c r="N73" s="127"/>
      <c r="O73" s="127"/>
      <c r="P73" s="127"/>
      <c r="Q73" s="127"/>
      <c r="R73" s="128"/>
      <c r="S73" s="128"/>
      <c r="T73" s="128"/>
    </row>
  </sheetData>
  <mergeCells count="16">
    <mergeCell ref="R3:R4"/>
    <mergeCell ref="S3:S4"/>
    <mergeCell ref="T3:T4"/>
    <mergeCell ref="Q1:T1"/>
    <mergeCell ref="P3:Q3"/>
    <mergeCell ref="A3:A4"/>
    <mergeCell ref="B1:O1"/>
    <mergeCell ref="B3:B4"/>
    <mergeCell ref="C3:C4"/>
    <mergeCell ref="D3:D4"/>
    <mergeCell ref="E3:E4"/>
    <mergeCell ref="F3:G3"/>
    <mergeCell ref="H3:I3"/>
    <mergeCell ref="J3:K3"/>
    <mergeCell ref="L3:M3"/>
    <mergeCell ref="N3:O3"/>
  </mergeCells>
  <phoneticPr fontId="26" type="noConversion"/>
  <dataValidations count="1">
    <dataValidation showInputMessage="1" showErrorMessage="1" sqref="D5" xr:uid="{C6351423-8844-44DD-AB37-98EC196B0CA4}"/>
  </dataValidations>
  <pageMargins left="0.7" right="0.42954545454545456" top="0.75" bottom="0.75" header="0.3" footer="0.3"/>
  <pageSetup paperSize="9" scale="36"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siiiii!$C$23:$C$39</xm:f>
          </x14:formula1>
          <xm:sqref>A55:A72</xm:sqref>
        </x14:dataValidation>
        <x14:dataValidation type="list" allowBlank="1" showInputMessage="1" showErrorMessage="1" xr:uid="{A2F0D943-A258-48C0-B7F7-17951EA57E0A}">
          <x14:formula1>
            <xm:f>siiiii!$C$23:$C$42</xm:f>
          </x14:formula1>
          <xm:sqref>A5:A54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51"/>
  <sheetViews>
    <sheetView view="pageBreakPreview" zoomScale="71" zoomScaleNormal="47" zoomScaleSheetLayoutView="71" workbookViewId="0">
      <selection activeCell="D8" sqref="D8"/>
    </sheetView>
  </sheetViews>
  <sheetFormatPr defaultColWidth="9.1796875" defaultRowHeight="15.5" x14ac:dyDescent="0.35"/>
  <cols>
    <col min="1" max="21" width="20.81640625" style="41" customWidth="1"/>
    <col min="22" max="22" width="20.81640625" style="9" customWidth="1"/>
    <col min="23" max="44" width="9.1796875" style="9"/>
    <col min="45" max="16384" width="9.1796875" style="10"/>
  </cols>
  <sheetData>
    <row r="1" spans="1:45" s="134" customFormat="1" x14ac:dyDescent="0.35">
      <c r="A1" s="131" t="s">
        <v>23</v>
      </c>
      <c r="B1" s="131" t="s">
        <v>24</v>
      </c>
      <c r="C1" s="131" t="s">
        <v>91</v>
      </c>
      <c r="D1" s="131" t="s">
        <v>92</v>
      </c>
      <c r="E1" s="131" t="s">
        <v>93</v>
      </c>
      <c r="F1" s="131" t="s">
        <v>94</v>
      </c>
      <c r="G1" s="131" t="s">
        <v>95</v>
      </c>
      <c r="H1" s="131" t="s">
        <v>370</v>
      </c>
      <c r="I1" s="131" t="s">
        <v>96</v>
      </c>
      <c r="J1" s="131" t="s">
        <v>97</v>
      </c>
      <c r="K1" s="131" t="s">
        <v>98</v>
      </c>
      <c r="L1" s="131" t="s">
        <v>99</v>
      </c>
      <c r="M1" s="131" t="s">
        <v>100</v>
      </c>
      <c r="N1" s="131" t="s">
        <v>101</v>
      </c>
      <c r="O1" s="131" t="s">
        <v>102</v>
      </c>
      <c r="P1" s="131" t="s">
        <v>103</v>
      </c>
      <c r="Q1" s="131" t="s">
        <v>104</v>
      </c>
      <c r="R1" s="131" t="s">
        <v>105</v>
      </c>
      <c r="S1" s="131" t="s">
        <v>106</v>
      </c>
      <c r="T1" s="131"/>
      <c r="U1" s="131"/>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3"/>
    </row>
    <row r="2" spans="1:45" ht="122.5" customHeight="1" x14ac:dyDescent="0.35">
      <c r="A2" s="57" t="s">
        <v>112</v>
      </c>
      <c r="B2" s="42" t="s">
        <v>135</v>
      </c>
      <c r="C2" s="55" t="s">
        <v>140</v>
      </c>
      <c r="D2" s="45" t="s">
        <v>154</v>
      </c>
      <c r="E2" s="46" t="s">
        <v>374</v>
      </c>
      <c r="F2" s="74" t="s">
        <v>209</v>
      </c>
      <c r="G2" s="55" t="s">
        <v>224</v>
      </c>
      <c r="H2" s="60" t="s">
        <v>228</v>
      </c>
      <c r="I2" s="49" t="s">
        <v>272</v>
      </c>
      <c r="J2" s="62" t="s">
        <v>291</v>
      </c>
      <c r="K2" s="66" t="s">
        <v>313</v>
      </c>
      <c r="L2" s="47" t="s">
        <v>318</v>
      </c>
      <c r="M2" s="51" t="s">
        <v>323</v>
      </c>
      <c r="N2" s="72" t="s">
        <v>328</v>
      </c>
      <c r="O2" s="153" t="s">
        <v>333</v>
      </c>
      <c r="P2" s="68" t="s">
        <v>300</v>
      </c>
      <c r="Q2" s="70" t="s">
        <v>342</v>
      </c>
      <c r="R2" s="74" t="s">
        <v>350</v>
      </c>
      <c r="S2" s="175" t="s">
        <v>357</v>
      </c>
      <c r="T2" s="76"/>
      <c r="U2" s="64"/>
    </row>
    <row r="3" spans="1:45" ht="104" x14ac:dyDescent="0.35">
      <c r="A3" s="57" t="s">
        <v>116</v>
      </c>
      <c r="B3" s="43"/>
      <c r="C3" s="55" t="s">
        <v>146</v>
      </c>
      <c r="D3" s="45" t="s">
        <v>382</v>
      </c>
      <c r="E3" s="46" t="s">
        <v>186</v>
      </c>
      <c r="F3" s="74" t="s">
        <v>215</v>
      </c>
      <c r="G3" s="56"/>
      <c r="H3" s="61" t="s">
        <v>235</v>
      </c>
      <c r="I3" s="49" t="s">
        <v>278</v>
      </c>
      <c r="J3" s="62"/>
      <c r="K3" s="67"/>
      <c r="L3" s="48"/>
      <c r="M3" s="52"/>
      <c r="N3" s="73"/>
      <c r="O3" s="171"/>
      <c r="P3" s="68" t="s">
        <v>309</v>
      </c>
      <c r="Q3" s="71"/>
      <c r="R3" s="75"/>
      <c r="S3" s="175" t="s">
        <v>363</v>
      </c>
      <c r="T3" s="77"/>
      <c r="U3" s="64"/>
    </row>
    <row r="4" spans="1:45" ht="117" x14ac:dyDescent="0.35">
      <c r="A4" s="58" t="s">
        <v>124</v>
      </c>
      <c r="B4" s="43"/>
      <c r="C4" s="55" t="s">
        <v>150</v>
      </c>
      <c r="D4" s="45" t="s">
        <v>161</v>
      </c>
      <c r="E4" s="46" t="s">
        <v>189</v>
      </c>
      <c r="F4" s="74" t="s">
        <v>219</v>
      </c>
      <c r="G4" s="56"/>
      <c r="H4" s="61" t="s">
        <v>242</v>
      </c>
      <c r="I4" s="49" t="s">
        <v>282</v>
      </c>
      <c r="J4" s="63"/>
      <c r="K4" s="67"/>
      <c r="L4" s="48"/>
      <c r="M4" s="52"/>
      <c r="N4" s="73"/>
      <c r="O4" s="171"/>
      <c r="P4" s="69"/>
      <c r="Q4" s="71"/>
      <c r="R4" s="75"/>
      <c r="S4" s="175" t="s">
        <v>363</v>
      </c>
      <c r="T4" s="77"/>
      <c r="U4" s="64"/>
    </row>
    <row r="5" spans="1:45" ht="79.75" customHeight="1" x14ac:dyDescent="0.35">
      <c r="A5" s="57" t="s">
        <v>130</v>
      </c>
      <c r="B5" s="43"/>
      <c r="C5" s="56"/>
      <c r="D5" s="45" t="s">
        <v>166</v>
      </c>
      <c r="E5" s="46" t="s">
        <v>195</v>
      </c>
      <c r="F5" s="75"/>
      <c r="G5" s="56"/>
      <c r="H5" s="61" t="s">
        <v>250</v>
      </c>
      <c r="I5" s="49" t="s">
        <v>287</v>
      </c>
      <c r="J5" s="63"/>
      <c r="K5" s="67"/>
      <c r="L5" s="48"/>
      <c r="M5" s="52"/>
      <c r="N5" s="73"/>
      <c r="O5" s="171"/>
      <c r="P5" s="69"/>
      <c r="Q5" s="71"/>
      <c r="R5" s="75"/>
      <c r="S5" s="175"/>
      <c r="T5" s="77"/>
      <c r="U5" s="64"/>
    </row>
    <row r="6" spans="1:45" ht="65" x14ac:dyDescent="0.35">
      <c r="A6" s="59"/>
      <c r="B6" s="44"/>
      <c r="C6" s="56"/>
      <c r="D6" s="45" t="s">
        <v>170</v>
      </c>
      <c r="E6" s="46" t="s">
        <v>200</v>
      </c>
      <c r="F6" s="75"/>
      <c r="G6" s="56"/>
      <c r="H6" s="61" t="s">
        <v>254</v>
      </c>
      <c r="I6" s="50"/>
      <c r="J6" s="63"/>
      <c r="K6" s="67"/>
      <c r="L6" s="48"/>
      <c r="M6" s="52"/>
      <c r="N6" s="73"/>
      <c r="O6" s="171"/>
      <c r="P6" s="69"/>
      <c r="Q6" s="71"/>
      <c r="R6" s="75"/>
      <c r="S6" s="175"/>
      <c r="T6" s="77"/>
      <c r="U6" s="64"/>
    </row>
    <row r="7" spans="1:45" ht="91" x14ac:dyDescent="0.35">
      <c r="A7" s="59"/>
      <c r="B7" s="44"/>
      <c r="C7" s="56"/>
      <c r="D7" s="45" t="s">
        <v>174</v>
      </c>
      <c r="E7" s="46" t="s">
        <v>204</v>
      </c>
      <c r="F7" s="75"/>
      <c r="G7" s="56"/>
      <c r="H7" s="61" t="s">
        <v>259</v>
      </c>
      <c r="I7" s="50"/>
      <c r="J7" s="63"/>
      <c r="K7" s="67"/>
      <c r="L7" s="48"/>
      <c r="M7" s="52"/>
      <c r="N7" s="73"/>
      <c r="O7" s="171"/>
      <c r="P7" s="69"/>
      <c r="Q7" s="71"/>
      <c r="R7" s="75"/>
      <c r="S7" s="175"/>
      <c r="T7" s="77"/>
      <c r="U7" s="64"/>
    </row>
    <row r="8" spans="1:45" ht="39" x14ac:dyDescent="0.35">
      <c r="A8" s="59"/>
      <c r="B8" s="44"/>
      <c r="C8" s="56"/>
      <c r="D8" s="45" t="s">
        <v>178</v>
      </c>
      <c r="E8" s="155"/>
      <c r="F8" s="75"/>
      <c r="G8" s="56"/>
      <c r="H8" s="61" t="s">
        <v>263</v>
      </c>
      <c r="I8" s="50"/>
      <c r="J8" s="63"/>
      <c r="K8" s="67"/>
      <c r="L8" s="48"/>
      <c r="M8" s="52"/>
      <c r="N8" s="73"/>
      <c r="O8" s="171"/>
      <c r="P8" s="69"/>
      <c r="Q8" s="71"/>
      <c r="R8" s="75"/>
      <c r="S8" s="178"/>
      <c r="T8" s="77"/>
      <c r="U8" s="65"/>
    </row>
    <row r="9" spans="1:45" ht="52" x14ac:dyDescent="0.35">
      <c r="A9" s="59"/>
      <c r="B9" s="44"/>
      <c r="C9" s="56"/>
      <c r="D9" s="156"/>
      <c r="E9" s="155"/>
      <c r="F9" s="75"/>
      <c r="G9" s="56"/>
      <c r="H9" s="61" t="s">
        <v>268</v>
      </c>
      <c r="I9" s="50"/>
      <c r="J9" s="63"/>
      <c r="K9" s="67"/>
      <c r="L9" s="48"/>
      <c r="M9" s="52"/>
      <c r="N9" s="73"/>
      <c r="O9" s="171"/>
      <c r="P9" s="69"/>
      <c r="Q9" s="71"/>
      <c r="R9" s="75"/>
      <c r="S9" s="178"/>
      <c r="T9" s="77"/>
      <c r="U9" s="65"/>
    </row>
    <row r="10" spans="1:45" x14ac:dyDescent="0.35">
      <c r="A10" s="57"/>
      <c r="B10" s="42"/>
      <c r="C10" s="55"/>
      <c r="D10" s="45"/>
      <c r="E10" s="111"/>
      <c r="F10" s="74"/>
      <c r="G10" s="55"/>
      <c r="H10" s="60"/>
      <c r="I10" s="119"/>
      <c r="J10" s="62"/>
      <c r="K10" s="67"/>
      <c r="L10" s="48"/>
      <c r="M10" s="52"/>
      <c r="N10" s="73"/>
      <c r="O10" s="153"/>
      <c r="P10" s="69"/>
      <c r="Q10" s="71"/>
      <c r="R10" s="74"/>
      <c r="S10" s="175"/>
      <c r="T10" s="76"/>
      <c r="U10" s="64"/>
    </row>
    <row r="11" spans="1:45" x14ac:dyDescent="0.35">
      <c r="A11" s="57"/>
      <c r="B11" s="43"/>
      <c r="C11" s="55"/>
      <c r="D11" s="45"/>
      <c r="E11" s="111"/>
      <c r="F11" s="74"/>
      <c r="G11" s="56"/>
      <c r="H11" s="61"/>
      <c r="I11" s="49"/>
      <c r="J11" s="62"/>
      <c r="K11" s="67"/>
      <c r="L11" s="48"/>
      <c r="M11" s="52"/>
      <c r="N11" s="73"/>
      <c r="O11" s="171"/>
      <c r="P11" s="69"/>
      <c r="Q11" s="71"/>
      <c r="R11" s="75"/>
      <c r="S11" s="178"/>
      <c r="T11" s="77"/>
      <c r="U11" s="64"/>
    </row>
    <row r="12" spans="1:45" x14ac:dyDescent="0.35">
      <c r="A12" s="58"/>
      <c r="B12" s="43"/>
      <c r="C12" s="55"/>
      <c r="D12" s="45"/>
      <c r="E12" s="111"/>
      <c r="F12" s="74"/>
      <c r="G12" s="56"/>
      <c r="H12" s="61"/>
      <c r="I12" s="49"/>
      <c r="J12" s="63"/>
      <c r="K12" s="67"/>
      <c r="L12" s="48"/>
      <c r="M12" s="52"/>
      <c r="N12" s="73"/>
      <c r="O12" s="171"/>
      <c r="P12" s="69"/>
      <c r="Q12" s="71"/>
      <c r="R12" s="75"/>
      <c r="S12" s="178"/>
      <c r="T12" s="77"/>
      <c r="U12" s="64"/>
    </row>
    <row r="13" spans="1:45" x14ac:dyDescent="0.35">
      <c r="A13" s="57"/>
      <c r="B13" s="43"/>
      <c r="C13" s="56"/>
      <c r="D13" s="45"/>
      <c r="E13" s="111"/>
      <c r="F13" s="75"/>
      <c r="G13" s="56"/>
      <c r="H13" s="61"/>
      <c r="I13" s="49"/>
      <c r="J13" s="63"/>
      <c r="K13" s="67"/>
      <c r="L13" s="48"/>
      <c r="M13" s="52"/>
      <c r="N13" s="73"/>
      <c r="O13" s="171"/>
      <c r="P13" s="69"/>
      <c r="Q13" s="71"/>
      <c r="R13" s="75"/>
      <c r="S13" s="178"/>
      <c r="T13" s="77"/>
      <c r="U13" s="64"/>
    </row>
    <row r="14" spans="1:45" x14ac:dyDescent="0.35">
      <c r="A14" s="59"/>
      <c r="B14" s="44"/>
      <c r="C14" s="56"/>
      <c r="D14" s="45"/>
      <c r="E14" s="111"/>
      <c r="F14" s="75"/>
      <c r="G14" s="56"/>
      <c r="H14" s="61"/>
      <c r="I14" s="50"/>
      <c r="J14" s="63"/>
      <c r="K14" s="67"/>
      <c r="L14" s="48"/>
      <c r="M14" s="52"/>
      <c r="N14" s="73"/>
      <c r="O14" s="171"/>
      <c r="P14" s="69"/>
      <c r="Q14" s="71"/>
      <c r="R14" s="75"/>
      <c r="S14" s="178"/>
      <c r="T14" s="77"/>
      <c r="U14" s="64"/>
    </row>
    <row r="15" spans="1:45" x14ac:dyDescent="0.35">
      <c r="A15" s="112"/>
      <c r="B15" s="113"/>
      <c r="C15" s="118"/>
      <c r="D15" s="45"/>
      <c r="E15" s="115"/>
      <c r="F15" s="117"/>
      <c r="G15" s="118"/>
      <c r="H15" s="61"/>
      <c r="I15" s="120"/>
      <c r="J15" s="121"/>
      <c r="K15" s="67"/>
      <c r="L15" s="48"/>
      <c r="M15" s="52"/>
      <c r="N15" s="73"/>
      <c r="O15" s="171"/>
      <c r="P15" s="69"/>
      <c r="Q15" s="71"/>
      <c r="R15" s="75"/>
      <c r="S15" s="178"/>
      <c r="T15" s="77"/>
      <c r="U15" s="65"/>
    </row>
    <row r="16" spans="1:45" x14ac:dyDescent="0.35">
      <c r="A16" s="112"/>
      <c r="B16" s="113"/>
      <c r="C16" s="118"/>
      <c r="D16" s="114"/>
      <c r="E16" s="116"/>
      <c r="F16" s="117"/>
      <c r="G16" s="118"/>
      <c r="H16" s="61"/>
      <c r="I16" s="120"/>
      <c r="J16" s="121"/>
      <c r="K16" s="67"/>
      <c r="L16" s="48"/>
      <c r="M16" s="52"/>
      <c r="N16" s="73"/>
      <c r="O16" s="171"/>
      <c r="P16" s="69"/>
      <c r="Q16" s="71"/>
      <c r="R16" s="75"/>
      <c r="S16" s="178"/>
      <c r="T16" s="77"/>
      <c r="U16" s="65"/>
    </row>
    <row r="17" spans="1:21" x14ac:dyDescent="0.35">
      <c r="A17" s="57"/>
      <c r="B17" s="42"/>
      <c r="C17" s="55"/>
      <c r="D17" s="45"/>
      <c r="E17" s="111"/>
      <c r="F17" s="74"/>
      <c r="G17" s="55"/>
      <c r="H17" s="60"/>
      <c r="I17" s="49"/>
      <c r="J17" s="62"/>
      <c r="K17" s="67"/>
      <c r="L17" s="48"/>
      <c r="M17" s="52"/>
      <c r="N17" s="73"/>
      <c r="O17" s="153"/>
      <c r="P17" s="69"/>
      <c r="Q17" s="71"/>
      <c r="R17" s="74"/>
      <c r="S17" s="175"/>
      <c r="T17" s="76"/>
      <c r="U17" s="64"/>
    </row>
    <row r="18" spans="1:21" x14ac:dyDescent="0.35">
      <c r="A18" s="57"/>
      <c r="B18" s="43"/>
      <c r="C18" s="55"/>
      <c r="D18" s="45"/>
      <c r="E18" s="111"/>
      <c r="F18" s="74"/>
      <c r="G18" s="56"/>
      <c r="H18" s="61"/>
      <c r="I18" s="49"/>
      <c r="J18" s="62"/>
      <c r="K18" s="67"/>
      <c r="L18" s="48"/>
      <c r="M18" s="52"/>
      <c r="N18" s="73"/>
      <c r="O18" s="171"/>
      <c r="P18" s="69"/>
      <c r="Q18" s="71"/>
      <c r="R18" s="75"/>
      <c r="S18" s="178"/>
      <c r="T18" s="77"/>
      <c r="U18" s="64"/>
    </row>
    <row r="19" spans="1:21" x14ac:dyDescent="0.35">
      <c r="A19" s="58"/>
      <c r="B19" s="43"/>
      <c r="C19" s="55"/>
      <c r="D19" s="45"/>
      <c r="E19" s="111"/>
      <c r="F19" s="74"/>
      <c r="G19" s="56"/>
      <c r="H19" s="61"/>
      <c r="I19" s="49"/>
      <c r="J19" s="63"/>
      <c r="K19" s="67"/>
      <c r="L19" s="48"/>
      <c r="M19" s="52"/>
      <c r="N19" s="73"/>
      <c r="O19" s="171"/>
      <c r="P19" s="69"/>
      <c r="Q19" s="71"/>
      <c r="R19" s="75"/>
      <c r="S19" s="178"/>
      <c r="T19" s="77"/>
      <c r="U19" s="64"/>
    </row>
    <row r="20" spans="1:21" x14ac:dyDescent="0.35">
      <c r="A20" s="57"/>
      <c r="B20" s="43"/>
      <c r="C20" s="56"/>
      <c r="D20" s="45"/>
      <c r="E20" s="111"/>
      <c r="F20" s="75"/>
      <c r="G20" s="56"/>
      <c r="H20" s="61"/>
      <c r="I20" s="49"/>
      <c r="J20" s="63"/>
      <c r="K20" s="67"/>
      <c r="L20" s="48"/>
      <c r="M20" s="52"/>
      <c r="N20" s="73"/>
      <c r="O20" s="171"/>
      <c r="P20" s="69"/>
      <c r="Q20" s="71"/>
      <c r="R20" s="75"/>
      <c r="S20" s="178"/>
      <c r="T20" s="77"/>
      <c r="U20" s="64"/>
    </row>
    <row r="21" spans="1:21" x14ac:dyDescent="0.35">
      <c r="A21" s="112"/>
      <c r="B21" s="113"/>
      <c r="C21" s="118"/>
      <c r="D21" s="45"/>
      <c r="E21" s="115"/>
      <c r="F21" s="117"/>
      <c r="G21" s="118"/>
      <c r="H21" s="61"/>
      <c r="I21" s="120"/>
      <c r="J21" s="121"/>
      <c r="K21" s="67"/>
      <c r="L21" s="48"/>
      <c r="M21" s="52"/>
      <c r="N21" s="73"/>
      <c r="O21" s="171"/>
      <c r="P21" s="69"/>
      <c r="Q21" s="71"/>
      <c r="R21" s="75"/>
      <c r="S21" s="178"/>
      <c r="T21" s="77"/>
      <c r="U21" s="65"/>
    </row>
    <row r="22" spans="1:21" x14ac:dyDescent="0.35">
      <c r="A22" s="112"/>
      <c r="B22" s="113"/>
      <c r="C22" s="118"/>
      <c r="D22" s="114"/>
      <c r="E22" s="116"/>
      <c r="F22" s="117"/>
      <c r="G22" s="118"/>
      <c r="H22" s="61"/>
      <c r="I22" s="120"/>
      <c r="J22" s="121"/>
      <c r="K22" s="67"/>
      <c r="L22" s="48"/>
      <c r="M22" s="52"/>
      <c r="N22" s="73"/>
      <c r="O22" s="171"/>
      <c r="P22" s="69"/>
      <c r="Q22" s="71"/>
      <c r="R22" s="75"/>
      <c r="S22" s="178"/>
      <c r="T22" s="77"/>
      <c r="U22" s="65"/>
    </row>
    <row r="23" spans="1:21" x14ac:dyDescent="0.35">
      <c r="A23" s="57"/>
      <c r="B23" s="42"/>
      <c r="C23" s="55"/>
      <c r="D23" s="45"/>
      <c r="E23" s="111"/>
      <c r="F23" s="74"/>
      <c r="G23" s="55"/>
      <c r="H23" s="60"/>
      <c r="I23" s="49"/>
      <c r="J23" s="62"/>
      <c r="K23" s="67"/>
      <c r="L23" s="48"/>
      <c r="M23" s="52"/>
      <c r="N23" s="73"/>
      <c r="O23" s="153"/>
      <c r="P23" s="69"/>
      <c r="Q23" s="71"/>
      <c r="R23" s="74"/>
      <c r="S23" s="175"/>
      <c r="T23" s="76"/>
      <c r="U23" s="64"/>
    </row>
    <row r="24" spans="1:21" x14ac:dyDescent="0.35">
      <c r="A24" s="57"/>
      <c r="B24" s="43"/>
      <c r="C24" s="55"/>
      <c r="D24" s="45"/>
      <c r="E24" s="111"/>
      <c r="F24" s="74"/>
      <c r="G24" s="56"/>
      <c r="H24" s="61"/>
      <c r="I24" s="49"/>
      <c r="J24" s="62"/>
      <c r="K24" s="67"/>
      <c r="L24" s="48"/>
      <c r="M24" s="52"/>
      <c r="N24" s="73"/>
      <c r="O24" s="171"/>
      <c r="P24" s="69"/>
      <c r="Q24" s="71"/>
      <c r="R24" s="75"/>
      <c r="S24" s="178"/>
      <c r="T24" s="77"/>
      <c r="U24" s="64"/>
    </row>
    <row r="25" spans="1:21" x14ac:dyDescent="0.35">
      <c r="A25" s="58"/>
      <c r="B25" s="43"/>
      <c r="C25" s="55"/>
      <c r="D25" s="45"/>
      <c r="E25" s="111"/>
      <c r="F25" s="74"/>
      <c r="G25" s="56"/>
      <c r="H25" s="61"/>
      <c r="I25" s="49"/>
      <c r="J25" s="63"/>
      <c r="K25" s="67"/>
      <c r="L25" s="48"/>
      <c r="M25" s="52"/>
      <c r="N25" s="73"/>
      <c r="O25" s="171"/>
      <c r="P25" s="69"/>
      <c r="Q25" s="71"/>
      <c r="R25" s="75"/>
      <c r="S25" s="178"/>
      <c r="T25" s="77"/>
      <c r="U25" s="64"/>
    </row>
    <row r="26" spans="1:21" x14ac:dyDescent="0.35">
      <c r="A26" s="112"/>
      <c r="B26" s="113"/>
      <c r="C26" s="118"/>
      <c r="D26" s="45"/>
      <c r="E26" s="115"/>
      <c r="F26" s="117"/>
      <c r="G26" s="118"/>
      <c r="H26" s="61"/>
      <c r="I26" s="120"/>
      <c r="J26" s="121"/>
      <c r="K26" s="67"/>
      <c r="L26" s="48"/>
      <c r="M26" s="52"/>
      <c r="N26" s="73"/>
      <c r="O26" s="171"/>
      <c r="P26" s="69"/>
      <c r="Q26" s="71"/>
      <c r="R26" s="75"/>
      <c r="S26" s="178"/>
      <c r="T26" s="77"/>
      <c r="U26" s="65"/>
    </row>
    <row r="27" spans="1:21" x14ac:dyDescent="0.35">
      <c r="A27" s="112"/>
      <c r="B27" s="113"/>
      <c r="C27" s="118"/>
      <c r="D27" s="114"/>
      <c r="E27" s="116"/>
      <c r="F27" s="117"/>
      <c r="G27" s="118"/>
      <c r="H27" s="61"/>
      <c r="I27" s="120"/>
      <c r="J27" s="121"/>
      <c r="K27" s="67"/>
      <c r="L27" s="48"/>
      <c r="M27" s="52"/>
      <c r="N27" s="73"/>
      <c r="O27" s="171"/>
      <c r="P27" s="69"/>
      <c r="Q27" s="71"/>
      <c r="R27" s="75"/>
      <c r="S27" s="178"/>
      <c r="T27" s="77"/>
      <c r="U27" s="65"/>
    </row>
    <row r="28" spans="1:21" x14ac:dyDescent="0.35">
      <c r="A28" s="57"/>
      <c r="B28" s="42"/>
      <c r="C28" s="55"/>
      <c r="D28" s="45"/>
      <c r="E28" s="111"/>
      <c r="F28" s="74"/>
      <c r="G28" s="55"/>
      <c r="H28" s="60"/>
      <c r="I28" s="49"/>
      <c r="J28" s="62"/>
      <c r="K28" s="67"/>
      <c r="L28" s="48"/>
      <c r="M28" s="52"/>
      <c r="N28" s="73"/>
      <c r="O28" s="153"/>
      <c r="P28" s="69"/>
      <c r="Q28" s="71"/>
      <c r="R28" s="74"/>
      <c r="S28" s="175"/>
      <c r="T28" s="76"/>
      <c r="U28" s="64"/>
    </row>
    <row r="29" spans="1:21" x14ac:dyDescent="0.35">
      <c r="A29" s="57"/>
      <c r="B29" s="43"/>
      <c r="C29" s="55"/>
      <c r="D29" s="45"/>
      <c r="E29" s="111"/>
      <c r="F29" s="74"/>
      <c r="G29" s="56"/>
      <c r="H29" s="61"/>
      <c r="I29" s="49"/>
      <c r="J29" s="62"/>
      <c r="K29" s="67"/>
      <c r="L29" s="48"/>
      <c r="M29" s="52"/>
      <c r="N29" s="73"/>
      <c r="O29" s="171"/>
      <c r="P29" s="69"/>
      <c r="Q29" s="71"/>
      <c r="R29" s="75"/>
      <c r="S29" s="178"/>
      <c r="T29" s="77"/>
      <c r="U29" s="64"/>
    </row>
    <row r="30" spans="1:21" x14ac:dyDescent="0.35">
      <c r="A30" s="58"/>
      <c r="B30" s="43"/>
      <c r="C30" s="55"/>
      <c r="D30" s="45"/>
      <c r="E30" s="111"/>
      <c r="F30" s="74"/>
      <c r="G30" s="56"/>
      <c r="H30" s="61"/>
      <c r="I30" s="49"/>
      <c r="J30" s="63"/>
      <c r="K30" s="67"/>
      <c r="L30" s="48"/>
      <c r="M30" s="52"/>
      <c r="N30" s="73"/>
      <c r="O30" s="171"/>
      <c r="P30" s="69"/>
      <c r="Q30" s="71"/>
      <c r="R30" s="75"/>
      <c r="S30" s="178"/>
      <c r="T30" s="77"/>
      <c r="U30" s="64"/>
    </row>
    <row r="31" spans="1:21" x14ac:dyDescent="0.35">
      <c r="A31" s="57"/>
      <c r="B31" s="42"/>
      <c r="C31" s="55"/>
      <c r="D31" s="45"/>
      <c r="E31" s="111"/>
      <c r="F31" s="74"/>
      <c r="G31" s="55"/>
      <c r="H31" s="60"/>
      <c r="I31" s="49"/>
      <c r="J31" s="62"/>
      <c r="K31" s="67"/>
      <c r="L31" s="48"/>
      <c r="M31" s="52"/>
      <c r="N31" s="73"/>
      <c r="O31" s="153"/>
      <c r="P31" s="69"/>
      <c r="Q31" s="71"/>
      <c r="R31" s="74"/>
      <c r="S31" s="175"/>
      <c r="T31" s="76"/>
      <c r="U31" s="64"/>
    </row>
    <row r="32" spans="1:21" x14ac:dyDescent="0.35">
      <c r="A32" s="57"/>
      <c r="B32" s="43"/>
      <c r="C32" s="55"/>
      <c r="D32" s="45"/>
      <c r="E32" s="111"/>
      <c r="F32" s="74"/>
      <c r="G32" s="56"/>
      <c r="H32" s="61"/>
      <c r="I32" s="49"/>
      <c r="J32" s="62"/>
      <c r="K32" s="67"/>
      <c r="L32" s="48"/>
      <c r="M32" s="52"/>
      <c r="N32" s="73"/>
      <c r="O32" s="171"/>
      <c r="P32" s="69"/>
      <c r="Q32" s="71"/>
      <c r="R32" s="75"/>
      <c r="S32" s="178"/>
      <c r="T32" s="77"/>
      <c r="U32" s="64"/>
    </row>
    <row r="33" spans="1:21" x14ac:dyDescent="0.35">
      <c r="A33" s="58"/>
      <c r="B33" s="43"/>
      <c r="C33" s="55"/>
      <c r="D33" s="45"/>
      <c r="E33" s="111"/>
      <c r="F33" s="74"/>
      <c r="G33" s="56"/>
      <c r="H33" s="61"/>
      <c r="I33" s="49"/>
      <c r="J33" s="63"/>
      <c r="K33" s="67"/>
      <c r="L33" s="48"/>
      <c r="M33" s="52"/>
      <c r="N33" s="73"/>
      <c r="O33" s="171"/>
      <c r="P33" s="69"/>
      <c r="Q33" s="71"/>
      <c r="R33" s="75"/>
      <c r="S33" s="178"/>
      <c r="T33" s="77"/>
      <c r="U33" s="64"/>
    </row>
    <row r="34" spans="1:21" x14ac:dyDescent="0.35">
      <c r="A34" s="57"/>
      <c r="B34" s="43"/>
      <c r="C34" s="56"/>
      <c r="D34" s="45"/>
      <c r="E34" s="111"/>
      <c r="F34" s="75"/>
      <c r="G34" s="56"/>
      <c r="H34" s="61"/>
      <c r="I34" s="49"/>
      <c r="J34" s="63"/>
      <c r="K34" s="67"/>
      <c r="L34" s="48"/>
      <c r="M34" s="52"/>
      <c r="N34" s="73"/>
      <c r="O34" s="171"/>
      <c r="P34" s="69"/>
      <c r="Q34" s="71"/>
      <c r="R34" s="75"/>
      <c r="S34" s="178"/>
      <c r="T34" s="77"/>
      <c r="U34" s="64"/>
    </row>
    <row r="35" spans="1:21" x14ac:dyDescent="0.35">
      <c r="A35" s="59"/>
      <c r="B35" s="44"/>
      <c r="C35" s="56"/>
      <c r="D35" s="45"/>
      <c r="E35" s="111"/>
      <c r="F35" s="75"/>
      <c r="G35" s="56"/>
      <c r="H35" s="61"/>
      <c r="I35" s="50"/>
      <c r="J35" s="63"/>
      <c r="K35" s="67"/>
      <c r="L35" s="48"/>
      <c r="M35" s="52"/>
      <c r="N35" s="73"/>
      <c r="O35" s="171"/>
      <c r="P35" s="69"/>
      <c r="Q35" s="71"/>
      <c r="R35" s="75"/>
      <c r="S35" s="178"/>
      <c r="T35" s="77"/>
      <c r="U35" s="64"/>
    </row>
    <row r="36" spans="1:21" x14ac:dyDescent="0.35">
      <c r="A36" s="112"/>
      <c r="B36" s="113"/>
      <c r="C36" s="118"/>
      <c r="D36" s="45"/>
      <c r="E36" s="115"/>
      <c r="F36" s="117"/>
      <c r="G36" s="118"/>
      <c r="H36" s="61"/>
      <c r="I36" s="120"/>
      <c r="J36" s="121"/>
      <c r="K36" s="67"/>
      <c r="L36" s="48"/>
      <c r="M36" s="52"/>
      <c r="N36" s="73"/>
      <c r="O36" s="171"/>
      <c r="P36" s="69"/>
      <c r="Q36" s="71"/>
      <c r="R36" s="75"/>
      <c r="S36" s="178"/>
      <c r="T36" s="77"/>
      <c r="U36" s="65"/>
    </row>
    <row r="37" spans="1:21" x14ac:dyDescent="0.35">
      <c r="A37" s="112"/>
      <c r="B37" s="113"/>
      <c r="C37" s="118"/>
      <c r="D37" s="114"/>
      <c r="E37" s="116"/>
      <c r="F37" s="117"/>
      <c r="G37" s="118"/>
      <c r="H37" s="61"/>
      <c r="I37" s="120"/>
      <c r="J37" s="121"/>
      <c r="K37" s="67"/>
      <c r="L37" s="48"/>
      <c r="M37" s="52"/>
      <c r="N37" s="73"/>
      <c r="O37" s="171"/>
      <c r="P37" s="69"/>
      <c r="Q37" s="71"/>
      <c r="R37" s="75"/>
      <c r="S37" s="178"/>
      <c r="T37" s="77"/>
      <c r="U37" s="65"/>
    </row>
    <row r="38" spans="1:21" x14ac:dyDescent="0.35">
      <c r="A38" s="57"/>
      <c r="B38" s="42"/>
      <c r="C38" s="55"/>
      <c r="D38" s="45"/>
      <c r="E38" s="111"/>
      <c r="F38" s="74"/>
      <c r="G38" s="55"/>
      <c r="H38" s="60"/>
      <c r="I38" s="49"/>
      <c r="J38" s="62"/>
      <c r="K38" s="67"/>
      <c r="L38" s="48"/>
      <c r="M38" s="52"/>
      <c r="N38" s="73"/>
      <c r="O38" s="153"/>
      <c r="P38" s="69"/>
      <c r="Q38" s="71"/>
      <c r="R38" s="74"/>
      <c r="S38" s="175"/>
      <c r="T38" s="76"/>
      <c r="U38" s="64"/>
    </row>
    <row r="39" spans="1:21" x14ac:dyDescent="0.35">
      <c r="A39" s="57"/>
      <c r="B39" s="43"/>
      <c r="C39" s="55"/>
      <c r="D39" s="45"/>
      <c r="E39" s="111"/>
      <c r="F39" s="74"/>
      <c r="G39" s="56"/>
      <c r="H39" s="61"/>
      <c r="I39" s="49"/>
      <c r="J39" s="62"/>
      <c r="K39" s="67"/>
      <c r="L39" s="48"/>
      <c r="M39" s="52"/>
      <c r="N39" s="73"/>
      <c r="O39" s="171"/>
      <c r="P39" s="69"/>
      <c r="Q39" s="71"/>
      <c r="R39" s="75"/>
      <c r="S39" s="178"/>
      <c r="T39" s="77"/>
      <c r="U39" s="64"/>
    </row>
    <row r="40" spans="1:21" x14ac:dyDescent="0.35">
      <c r="A40" s="58"/>
      <c r="B40" s="43"/>
      <c r="C40" s="55"/>
      <c r="D40" s="45"/>
      <c r="E40" s="111"/>
      <c r="F40" s="74"/>
      <c r="G40" s="56"/>
      <c r="H40" s="61"/>
      <c r="I40" s="49"/>
      <c r="J40" s="63"/>
      <c r="K40" s="67"/>
      <c r="L40" s="48"/>
      <c r="M40" s="52"/>
      <c r="N40" s="73"/>
      <c r="O40" s="171"/>
      <c r="P40" s="69"/>
      <c r="Q40" s="71"/>
      <c r="R40" s="75"/>
      <c r="S40" s="178"/>
      <c r="T40" s="77"/>
      <c r="U40" s="64"/>
    </row>
    <row r="41" spans="1:21" x14ac:dyDescent="0.35">
      <c r="A41" s="57"/>
      <c r="B41" s="43"/>
      <c r="C41" s="56"/>
      <c r="D41" s="45"/>
      <c r="E41" s="111"/>
      <c r="F41" s="75"/>
      <c r="G41" s="56"/>
      <c r="H41" s="61"/>
      <c r="I41" s="49"/>
      <c r="J41" s="63"/>
      <c r="K41" s="67"/>
      <c r="L41" s="48"/>
      <c r="M41" s="52"/>
      <c r="N41" s="73"/>
      <c r="O41" s="171"/>
      <c r="P41" s="69"/>
      <c r="Q41" s="71"/>
      <c r="R41" s="75"/>
      <c r="S41" s="178"/>
      <c r="T41" s="77"/>
      <c r="U41" s="64"/>
    </row>
    <row r="42" spans="1:21" x14ac:dyDescent="0.35">
      <c r="A42" s="112"/>
      <c r="B42" s="113"/>
      <c r="C42" s="118"/>
      <c r="D42" s="45"/>
      <c r="E42" s="115"/>
      <c r="F42" s="117"/>
      <c r="G42" s="118"/>
      <c r="H42" s="61"/>
      <c r="I42" s="120"/>
      <c r="J42" s="121"/>
      <c r="K42" s="67"/>
      <c r="L42" s="48"/>
      <c r="M42" s="52"/>
      <c r="N42" s="73"/>
      <c r="O42" s="171"/>
      <c r="P42" s="69"/>
      <c r="Q42" s="71"/>
      <c r="R42" s="75"/>
      <c r="S42" s="178"/>
      <c r="T42" s="77"/>
      <c r="U42" s="65"/>
    </row>
    <row r="43" spans="1:21" x14ac:dyDescent="0.35">
      <c r="A43" s="112"/>
      <c r="B43" s="113"/>
      <c r="C43" s="118"/>
      <c r="D43" s="114"/>
      <c r="E43" s="116"/>
      <c r="F43" s="117"/>
      <c r="G43" s="118"/>
      <c r="H43" s="61"/>
      <c r="I43" s="120"/>
      <c r="J43" s="121"/>
      <c r="K43" s="67"/>
      <c r="L43" s="48"/>
      <c r="M43" s="52"/>
      <c r="N43" s="73"/>
      <c r="O43" s="171"/>
      <c r="P43" s="69"/>
      <c r="Q43" s="71"/>
      <c r="R43" s="75"/>
      <c r="S43" s="178"/>
      <c r="T43" s="77"/>
      <c r="U43" s="65"/>
    </row>
    <row r="44" spans="1:21" x14ac:dyDescent="0.35">
      <c r="A44" s="57"/>
      <c r="B44" s="42"/>
      <c r="C44" s="55"/>
      <c r="D44" s="45"/>
      <c r="E44" s="111"/>
      <c r="F44" s="74"/>
      <c r="G44" s="55"/>
      <c r="H44" s="60"/>
      <c r="I44" s="49"/>
      <c r="J44" s="62"/>
      <c r="K44" s="67"/>
      <c r="L44" s="48"/>
      <c r="M44" s="52"/>
      <c r="N44" s="73"/>
      <c r="O44" s="153"/>
      <c r="P44" s="69"/>
      <c r="Q44" s="71"/>
      <c r="R44" s="74"/>
      <c r="S44" s="175"/>
      <c r="T44" s="76"/>
      <c r="U44" s="64"/>
    </row>
    <row r="45" spans="1:21" x14ac:dyDescent="0.35">
      <c r="A45" s="57"/>
      <c r="B45" s="43"/>
      <c r="C45" s="55"/>
      <c r="D45" s="45"/>
      <c r="E45" s="111"/>
      <c r="F45" s="74"/>
      <c r="G45" s="56"/>
      <c r="H45" s="61"/>
      <c r="I45" s="49"/>
      <c r="J45" s="62"/>
      <c r="K45" s="67"/>
      <c r="L45" s="48"/>
      <c r="M45" s="52"/>
      <c r="N45" s="73"/>
      <c r="O45" s="171"/>
      <c r="P45" s="69"/>
      <c r="Q45" s="71"/>
      <c r="R45" s="75"/>
      <c r="S45" s="178"/>
      <c r="T45" s="77"/>
      <c r="U45" s="64"/>
    </row>
    <row r="46" spans="1:21" x14ac:dyDescent="0.35">
      <c r="A46" s="58"/>
      <c r="B46" s="43"/>
      <c r="C46" s="55"/>
      <c r="D46" s="45"/>
      <c r="E46" s="111"/>
      <c r="F46" s="74"/>
      <c r="G46" s="56"/>
      <c r="H46" s="61"/>
      <c r="I46" s="49"/>
      <c r="J46" s="63"/>
      <c r="K46" s="67"/>
      <c r="L46" s="48"/>
      <c r="M46" s="52"/>
      <c r="N46" s="73"/>
      <c r="O46" s="171"/>
      <c r="P46" s="69"/>
      <c r="Q46" s="71"/>
      <c r="R46" s="75"/>
      <c r="S46" s="178"/>
      <c r="T46" s="77"/>
      <c r="U46" s="64"/>
    </row>
    <row r="47" spans="1:21" x14ac:dyDescent="0.35">
      <c r="A47" s="112"/>
      <c r="B47" s="113"/>
      <c r="C47" s="118"/>
      <c r="D47" s="45"/>
      <c r="E47" s="115"/>
      <c r="F47" s="117"/>
      <c r="G47" s="118"/>
      <c r="H47" s="61"/>
      <c r="I47" s="120"/>
      <c r="J47" s="121"/>
      <c r="K47" s="67"/>
      <c r="L47" s="48"/>
      <c r="M47" s="52"/>
      <c r="N47" s="73"/>
      <c r="O47" s="171"/>
      <c r="P47" s="69"/>
      <c r="Q47" s="71"/>
      <c r="R47" s="75"/>
      <c r="S47" s="178"/>
      <c r="T47" s="77"/>
      <c r="U47" s="65"/>
    </row>
    <row r="48" spans="1:21" x14ac:dyDescent="0.35">
      <c r="A48" s="112"/>
      <c r="B48" s="113"/>
      <c r="C48" s="118"/>
      <c r="D48" s="114"/>
      <c r="E48" s="116"/>
      <c r="F48" s="117"/>
      <c r="G48" s="118"/>
      <c r="H48" s="61"/>
      <c r="I48" s="120"/>
      <c r="J48" s="121"/>
      <c r="K48" s="67"/>
      <c r="L48" s="48"/>
      <c r="M48" s="52"/>
      <c r="N48" s="73"/>
      <c r="O48" s="171"/>
      <c r="P48" s="69"/>
      <c r="Q48" s="71"/>
      <c r="R48" s="75"/>
      <c r="S48" s="178"/>
      <c r="T48" s="77"/>
      <c r="U48" s="65"/>
    </row>
    <row r="49" spans="1:21" x14ac:dyDescent="0.35">
      <c r="A49" s="57"/>
      <c r="B49" s="42"/>
      <c r="C49" s="55"/>
      <c r="D49" s="45"/>
      <c r="E49" s="111"/>
      <c r="F49" s="74"/>
      <c r="G49" s="55"/>
      <c r="H49" s="60"/>
      <c r="I49" s="49"/>
      <c r="J49" s="62"/>
      <c r="K49" s="67"/>
      <c r="L49" s="48"/>
      <c r="M49" s="52"/>
      <c r="N49" s="73"/>
      <c r="O49" s="153"/>
      <c r="P49" s="69"/>
      <c r="Q49" s="71"/>
      <c r="R49" s="74"/>
      <c r="S49" s="175"/>
      <c r="T49" s="76"/>
      <c r="U49" s="64"/>
    </row>
    <row r="50" spans="1:21" x14ac:dyDescent="0.35">
      <c r="A50" s="57"/>
      <c r="B50" s="43"/>
      <c r="C50" s="55"/>
      <c r="D50" s="45"/>
      <c r="E50" s="111"/>
      <c r="F50" s="74"/>
      <c r="G50" s="56"/>
      <c r="H50" s="61"/>
      <c r="I50" s="49"/>
      <c r="J50" s="62"/>
      <c r="K50" s="67"/>
      <c r="L50" s="48"/>
      <c r="M50" s="52"/>
      <c r="N50" s="73"/>
      <c r="O50" s="171"/>
      <c r="P50" s="69"/>
      <c r="Q50" s="71"/>
      <c r="R50" s="75"/>
      <c r="S50" s="178"/>
      <c r="T50" s="77"/>
      <c r="U50" s="64"/>
    </row>
    <row r="51" spans="1:21" x14ac:dyDescent="0.35">
      <c r="A51" s="58"/>
      <c r="B51" s="43"/>
      <c r="C51" s="55"/>
      <c r="D51" s="45"/>
      <c r="E51" s="111"/>
      <c r="F51" s="74"/>
      <c r="G51" s="56"/>
      <c r="H51" s="61"/>
      <c r="I51" s="49"/>
      <c r="J51" s="63"/>
      <c r="K51" s="67"/>
      <c r="L51" s="48"/>
      <c r="M51" s="52"/>
      <c r="N51" s="73"/>
      <c r="O51" s="171"/>
      <c r="P51" s="69"/>
      <c r="Q51" s="71"/>
      <c r="R51" s="75"/>
      <c r="S51" s="178"/>
      <c r="T51" s="77"/>
      <c r="U51" s="64"/>
    </row>
  </sheetData>
  <sheetProtection formatColumns="0" formatRows="0"/>
  <pageMargins left="0.7" right="0.7" top="0.75" bottom="0.75" header="0.3" footer="0.3"/>
  <pageSetup scale="5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ACA858A-66CF-4B2B-9F95-B736A7436A6A}">
          <x14:formula1>
            <xm:f>siiiii!$C$23:$C$42</xm:f>
          </x14:formula1>
          <xm:sqref>A1 C1:S1</xm:sqref>
        </x14:dataValidation>
        <x14:dataValidation type="list" allowBlank="1" showInputMessage="1" showErrorMessage="1" xr:uid="{3DCBD29D-1CFD-4260-BCE4-B659E5DECC99}">
          <x14:formula1>
            <xm:f>siiiii!$C$23:$C$44</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P45"/>
  <sheetViews>
    <sheetView topLeftCell="A22" workbookViewId="0">
      <selection activeCell="F34" sqref="F34"/>
    </sheetView>
  </sheetViews>
  <sheetFormatPr defaultRowHeight="14.5" x14ac:dyDescent="0.35"/>
  <cols>
    <col min="2" max="2" width="35.81640625" customWidth="1"/>
    <col min="3" max="3" width="40.1796875" customWidth="1"/>
  </cols>
  <sheetData>
    <row r="2" spans="1:4" ht="15" x14ac:dyDescent="0.35">
      <c r="B2" s="5"/>
      <c r="C2" s="5"/>
    </row>
    <row r="5" spans="1:4" x14ac:dyDescent="0.35">
      <c r="A5" s="6"/>
      <c r="B5" s="6"/>
      <c r="C5" s="6"/>
    </row>
    <row r="6" spans="1:4" x14ac:dyDescent="0.35">
      <c r="A6" s="6"/>
      <c r="B6" s="6"/>
      <c r="C6" s="6"/>
    </row>
    <row r="7" spans="1:4" x14ac:dyDescent="0.35">
      <c r="A7" s="6"/>
      <c r="B7" s="6"/>
      <c r="C7" s="6"/>
    </row>
    <row r="8" spans="1:4" x14ac:dyDescent="0.35">
      <c r="A8" s="6"/>
      <c r="B8" s="6"/>
      <c r="C8" s="6"/>
    </row>
    <row r="9" spans="1:4" x14ac:dyDescent="0.35">
      <c r="A9" s="6"/>
      <c r="B9" s="6"/>
      <c r="C9" s="6"/>
    </row>
    <row r="10" spans="1:4" x14ac:dyDescent="0.35">
      <c r="A10" s="6"/>
      <c r="B10" s="6"/>
      <c r="C10" s="6"/>
    </row>
    <row r="11" spans="1:4" x14ac:dyDescent="0.35">
      <c r="A11" s="6"/>
      <c r="B11" s="6"/>
      <c r="C11" s="6"/>
    </row>
    <row r="12" spans="1:4" x14ac:dyDescent="0.35">
      <c r="A12" s="6"/>
      <c r="B12" s="6"/>
      <c r="C12" s="6"/>
    </row>
    <row r="13" spans="1:4" x14ac:dyDescent="0.35">
      <c r="A13" s="6"/>
      <c r="B13" s="6"/>
      <c r="C13" s="6"/>
    </row>
    <row r="14" spans="1:4" x14ac:dyDescent="0.35">
      <c r="A14" s="6"/>
      <c r="B14" s="6" t="s">
        <v>25</v>
      </c>
      <c r="C14" s="6"/>
    </row>
    <row r="15" spans="1:4" x14ac:dyDescent="0.35">
      <c r="A15" s="6"/>
      <c r="B15" s="6"/>
      <c r="C15" s="6"/>
    </row>
    <row r="16" spans="1:4" ht="61.5" x14ac:dyDescent="1.35">
      <c r="A16" s="6"/>
      <c r="B16" s="6" t="s">
        <v>26</v>
      </c>
      <c r="C16" s="7" t="s">
        <v>27</v>
      </c>
      <c r="D16" s="8">
        <v>11053</v>
      </c>
    </row>
    <row r="17" spans="1:16" ht="61.5" x14ac:dyDescent="1.35">
      <c r="A17" s="6"/>
      <c r="B17" s="6" t="s">
        <v>28</v>
      </c>
      <c r="C17" s="7" t="s">
        <v>29</v>
      </c>
      <c r="D17" s="8">
        <v>9645</v>
      </c>
    </row>
    <row r="18" spans="1:16" ht="61.5" x14ac:dyDescent="1.35">
      <c r="A18" s="6"/>
      <c r="B18" s="6" t="s">
        <v>30</v>
      </c>
      <c r="C18" s="7" t="s">
        <v>31</v>
      </c>
      <c r="D18" s="8">
        <v>9671</v>
      </c>
    </row>
    <row r="19" spans="1:16" ht="61.5" x14ac:dyDescent="1.35">
      <c r="A19" s="6"/>
      <c r="B19" s="6" t="s">
        <v>32</v>
      </c>
      <c r="C19" s="7" t="s">
        <v>33</v>
      </c>
      <c r="D19" s="8">
        <v>9651</v>
      </c>
    </row>
    <row r="20" spans="1:16" ht="61.5" x14ac:dyDescent="1.35">
      <c r="B20" s="6" t="s">
        <v>62</v>
      </c>
      <c r="C20" s="7" t="s">
        <v>61</v>
      </c>
    </row>
    <row r="21" spans="1:16" s="13" customFormat="1" x14ac:dyDescent="0.35">
      <c r="B21" s="14"/>
      <c r="C21" s="14"/>
      <c r="D21" s="14"/>
      <c r="E21" s="14"/>
      <c r="F21" s="14"/>
      <c r="G21" s="14"/>
      <c r="H21" s="14"/>
      <c r="I21" s="14"/>
      <c r="J21" s="14"/>
      <c r="K21" s="14"/>
      <c r="L21" s="14"/>
      <c r="M21" s="14"/>
      <c r="N21" s="14"/>
      <c r="O21" s="14"/>
      <c r="P21" s="14"/>
    </row>
    <row r="23" spans="1:16" x14ac:dyDescent="0.35">
      <c r="B23" s="2" t="s">
        <v>86</v>
      </c>
      <c r="C23" t="s">
        <v>23</v>
      </c>
    </row>
    <row r="24" spans="1:16" x14ac:dyDescent="0.35">
      <c r="B24" s="2" t="s">
        <v>87</v>
      </c>
      <c r="C24" t="s">
        <v>24</v>
      </c>
    </row>
    <row r="25" spans="1:16" x14ac:dyDescent="0.35">
      <c r="B25" s="2" t="s">
        <v>21</v>
      </c>
      <c r="C25" t="s">
        <v>91</v>
      </c>
    </row>
    <row r="26" spans="1:16" x14ac:dyDescent="0.35">
      <c r="B26" s="2" t="s">
        <v>88</v>
      </c>
      <c r="C26" t="s">
        <v>92</v>
      </c>
    </row>
    <row r="27" spans="1:16" x14ac:dyDescent="0.35">
      <c r="B27" s="2" t="s">
        <v>73</v>
      </c>
      <c r="C27" t="s">
        <v>93</v>
      </c>
    </row>
    <row r="28" spans="1:16" x14ac:dyDescent="0.35">
      <c r="B28" s="2" t="s">
        <v>74</v>
      </c>
      <c r="C28" t="s">
        <v>94</v>
      </c>
    </row>
    <row r="29" spans="1:16" x14ac:dyDescent="0.35">
      <c r="B29" s="2" t="s">
        <v>77</v>
      </c>
      <c r="C29" t="s">
        <v>95</v>
      </c>
    </row>
    <row r="30" spans="1:16" x14ac:dyDescent="0.35">
      <c r="B30" s="2" t="s">
        <v>79</v>
      </c>
      <c r="C30" t="s">
        <v>370</v>
      </c>
    </row>
    <row r="31" spans="1:16" x14ac:dyDescent="0.35">
      <c r="B31" s="2" t="s">
        <v>89</v>
      </c>
      <c r="C31" t="s">
        <v>96</v>
      </c>
    </row>
    <row r="32" spans="1:16" x14ac:dyDescent="0.35">
      <c r="B32" s="2" t="s">
        <v>75</v>
      </c>
      <c r="C32" t="s">
        <v>97</v>
      </c>
    </row>
    <row r="33" spans="2:3" x14ac:dyDescent="0.35">
      <c r="B33" s="2" t="s">
        <v>78</v>
      </c>
      <c r="C33" t="s">
        <v>98</v>
      </c>
    </row>
    <row r="34" spans="2:3" x14ac:dyDescent="0.35">
      <c r="B34" s="2" t="s">
        <v>72</v>
      </c>
      <c r="C34" t="s">
        <v>99</v>
      </c>
    </row>
    <row r="35" spans="2:3" x14ac:dyDescent="0.35">
      <c r="B35" s="15" t="s">
        <v>76</v>
      </c>
      <c r="C35" t="s">
        <v>100</v>
      </c>
    </row>
    <row r="36" spans="2:3" x14ac:dyDescent="0.35">
      <c r="B36" s="15" t="s">
        <v>107</v>
      </c>
      <c r="C36" t="s">
        <v>101</v>
      </c>
    </row>
    <row r="37" spans="2:3" x14ac:dyDescent="0.35">
      <c r="B37" s="15" t="s">
        <v>108</v>
      </c>
      <c r="C37" s="8" t="s">
        <v>102</v>
      </c>
    </row>
    <row r="38" spans="2:3" x14ac:dyDescent="0.35">
      <c r="B38" s="15" t="s">
        <v>109</v>
      </c>
      <c r="C38" s="8" t="s">
        <v>103</v>
      </c>
    </row>
    <row r="39" spans="2:3" x14ac:dyDescent="0.35">
      <c r="B39" s="15" t="s">
        <v>104</v>
      </c>
      <c r="C39" s="8" t="s">
        <v>104</v>
      </c>
    </row>
    <row r="40" spans="2:3" x14ac:dyDescent="0.35">
      <c r="B40" s="15" t="s">
        <v>110</v>
      </c>
      <c r="C40" s="8" t="s">
        <v>105</v>
      </c>
    </row>
    <row r="41" spans="2:3" x14ac:dyDescent="0.35">
      <c r="B41" s="15" t="s">
        <v>111</v>
      </c>
      <c r="C41" t="s">
        <v>106</v>
      </c>
    </row>
    <row r="45" spans="2:3" x14ac:dyDescent="0.35">
      <c r="B45"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99"/>
  <sheetViews>
    <sheetView view="pageBreakPreview" zoomScale="96" zoomScaleNormal="96" zoomScaleSheetLayoutView="96" zoomScalePageLayoutView="175" workbookViewId="0">
      <selection activeCell="A7" sqref="A7"/>
    </sheetView>
  </sheetViews>
  <sheetFormatPr defaultColWidth="8.81640625" defaultRowHeight="14.5" x14ac:dyDescent="0.35"/>
  <cols>
    <col min="1" max="1" width="17.36328125" customWidth="1"/>
    <col min="2" max="2" width="12.1796875" style="4" customWidth="1"/>
    <col min="3" max="3" width="23.81640625" style="3" customWidth="1"/>
    <col min="4" max="4" width="55.453125" style="3" customWidth="1"/>
  </cols>
  <sheetData>
    <row r="1" spans="1:4" ht="21.75" customHeight="1" x14ac:dyDescent="0.35">
      <c r="A1" s="198" t="s">
        <v>65</v>
      </c>
      <c r="B1" s="198"/>
      <c r="C1" s="198"/>
      <c r="D1" s="198"/>
    </row>
    <row r="2" spans="1:4" ht="47.15" customHeight="1" x14ac:dyDescent="0.35">
      <c r="A2" s="196" t="s">
        <v>0</v>
      </c>
      <c r="B2" s="196"/>
      <c r="C2" s="196"/>
      <c r="D2" s="27">
        <f>'Насловна страна'!B3</f>
        <v>0</v>
      </c>
    </row>
    <row r="3" spans="1:4" ht="50.15" customHeight="1" x14ac:dyDescent="0.35">
      <c r="A3" s="196" t="s">
        <v>70</v>
      </c>
      <c r="B3" s="196"/>
      <c r="C3" s="196"/>
      <c r="D3" s="106"/>
    </row>
    <row r="4" spans="1:4" ht="37.4" customHeight="1" x14ac:dyDescent="0.35">
      <c r="A4" s="196" t="s">
        <v>71</v>
      </c>
      <c r="B4" s="196"/>
      <c r="C4" s="196"/>
      <c r="D4" s="27" t="str">
        <f>IF(ISNA(VLOOKUP(D3,'Организационе јединице'!$B$3:$C$20,2,0))=TRUE,"     ", VLOOKUP(D3,'Организационе јединице'!$B$3:$C20,2,0))</f>
        <v xml:space="preserve">     </v>
      </c>
    </row>
    <row r="5" spans="1:4" x14ac:dyDescent="0.35">
      <c r="A5" s="197"/>
      <c r="B5" s="197"/>
      <c r="C5" s="197"/>
      <c r="D5" s="197"/>
    </row>
    <row r="6" spans="1:4" ht="43.5" x14ac:dyDescent="0.35">
      <c r="A6" s="30" t="s">
        <v>22</v>
      </c>
      <c r="B6" s="31" t="s">
        <v>10</v>
      </c>
      <c r="C6" s="31" t="s">
        <v>34</v>
      </c>
      <c r="D6" s="31" t="s">
        <v>64</v>
      </c>
    </row>
    <row r="7" spans="1:4" s="2" customFormat="1" ht="23.5" customHeight="1" x14ac:dyDescent="0.35">
      <c r="A7" s="180"/>
      <c r="B7" s="28" t="str">
        <f>IF(ISNA(VLOOKUP(C7,'Сви процеси'!$B$5:$D$72,2,0))=TRUE,"  ", VLOOKUP(C7,'Сви процеси'!$B$5:$D$72,2,0))</f>
        <v xml:space="preserve">  </v>
      </c>
      <c r="C7" s="100"/>
      <c r="D7" s="29" t="str">
        <f>IF(ISNA(VLOOKUP(C7,'Сви процеси'!$B$5:$D$72,3,0))=TRUE,"  ", VLOOKUP(C7,'Сви процеси'!$B$5:$D$72,3,0))</f>
        <v xml:space="preserve">  </v>
      </c>
    </row>
    <row r="8" spans="1:4" ht="19" customHeight="1" x14ac:dyDescent="0.35">
      <c r="A8" s="180"/>
      <c r="B8" s="28" t="str">
        <f>IF(ISNA(VLOOKUP(C8,'Сви процеси'!$B$5:$D$72,2,0))=TRUE,"  ", VLOOKUP(C8,'Сви процеси'!$B$5:$D$72,2,0))</f>
        <v xml:space="preserve">  </v>
      </c>
      <c r="C8" s="100"/>
      <c r="D8" s="29" t="str">
        <f>IF(ISNA(VLOOKUP(C8,'Сви процеси'!$B$5:$D$72,3,0))=TRUE,"  ", VLOOKUP(C8,'Сви процеси'!$B$5:$D$72,3,0))</f>
        <v xml:space="preserve">  </v>
      </c>
    </row>
    <row r="9" spans="1:4" ht="16" customHeight="1" x14ac:dyDescent="0.35">
      <c r="A9" s="180"/>
      <c r="B9" s="28" t="str">
        <f>IF(ISNA(VLOOKUP(C9,'Сви процеси'!$B$5:$D$72,2,0))=TRUE,"  ", VLOOKUP(C9,'Сви процеси'!$B$5:$D$72,2,0))</f>
        <v xml:space="preserve">  </v>
      </c>
      <c r="C9" s="100"/>
      <c r="D9" s="29" t="str">
        <f>IF(ISNA(VLOOKUP(C9,'Сви процеси'!$B$5:$D$72,3,0))=TRUE,"  ", VLOOKUP(C9,'Сви процеси'!$B$5:$D$72,3,0))</f>
        <v xml:space="preserve">  </v>
      </c>
    </row>
    <row r="10" spans="1:4" ht="21" customHeight="1" x14ac:dyDescent="0.35">
      <c r="A10" s="180"/>
      <c r="B10" s="28" t="str">
        <f>IF(ISNA(VLOOKUP(C10,'Сви процеси'!$B$5:$D$72,2,0))=TRUE,"  ", VLOOKUP(C10,'Сви процеси'!$B$5:$D$72,2,0))</f>
        <v xml:space="preserve">  </v>
      </c>
      <c r="C10" s="100"/>
      <c r="D10" s="29" t="str">
        <f>IF(ISNA(VLOOKUP(C10,'Сви процеси'!$B$5:$D$72,3,0))=TRUE,"  ", VLOOKUP(C10,'Сви процеси'!$B$5:$D$72,3,0))</f>
        <v xml:space="preserve">  </v>
      </c>
    </row>
    <row r="11" spans="1:4" ht="19" customHeight="1" x14ac:dyDescent="0.35">
      <c r="A11" s="180"/>
      <c r="B11" s="28" t="str">
        <f>IF(ISNA(VLOOKUP(C11,'Сви процеси'!$B$5:$D$72,2,0))=TRUE,"  ", VLOOKUP(C11,'Сви процеси'!$B$5:$D$72,2,0))</f>
        <v xml:space="preserve">  </v>
      </c>
      <c r="C11" s="100"/>
      <c r="D11" s="29" t="str">
        <f>IF(ISNA(VLOOKUP(C11,'Сви процеси'!$B$5:$D$72,3,0))=TRUE,"  ", VLOOKUP(C11,'Сви процеси'!$B$5:$D$72,3,0))</f>
        <v xml:space="preserve">  </v>
      </c>
    </row>
    <row r="12" spans="1:4" x14ac:dyDescent="0.35">
      <c r="A12" s="180"/>
      <c r="B12" s="28" t="str">
        <f>IF(ISNA(VLOOKUP(C12,'Сви процеси'!$B$5:$D$72,2,0))=TRUE,"  ", VLOOKUP(C12,'Сви процеси'!$B$5:$D$72,2,0))</f>
        <v xml:space="preserve">  </v>
      </c>
      <c r="C12" s="100"/>
      <c r="D12" s="29" t="str">
        <f>IF(ISNA(VLOOKUP(C12,'Сви процеси'!$B$5:$D$72,3,0))=TRUE,"  ", VLOOKUP(C12,'Сви процеси'!$B$5:$D$72,3,0))</f>
        <v xml:space="preserve">  </v>
      </c>
    </row>
    <row r="13" spans="1:4" x14ac:dyDescent="0.35">
      <c r="A13" s="180"/>
      <c r="B13" s="28" t="str">
        <f>IF(ISNA(VLOOKUP(C13,'Сви процеси'!$B$5:$D$72,2,0))=TRUE,"  ", VLOOKUP(C13,'Сви процеси'!$B$5:$D$72,2,0))</f>
        <v xml:space="preserve">  </v>
      </c>
      <c r="C13" s="100"/>
      <c r="D13" s="29" t="str">
        <f>IF(ISNA(VLOOKUP(C13,'Сви процеси'!$B$5:$D$72,3,0))=TRUE,"  ", VLOOKUP(C13,'Сви процеси'!$B$5:$D$72,3,0))</f>
        <v xml:space="preserve">  </v>
      </c>
    </row>
    <row r="14" spans="1:4" ht="16" customHeight="1" x14ac:dyDescent="0.35">
      <c r="A14" s="180"/>
      <c r="B14" s="28" t="str">
        <f>IF(ISNA(VLOOKUP(C14,'Сви процеси'!$B$5:$D$72,2,0))=TRUE,"  ", VLOOKUP(C14,'Сви процеси'!$B$5:$D$72,2,0))</f>
        <v xml:space="preserve">  </v>
      </c>
      <c r="C14" s="100"/>
      <c r="D14" s="29" t="str">
        <f>IF(ISNA(VLOOKUP(C14,'Сви процеси'!$B$5:$D$72,3,0))=TRUE,"  ", VLOOKUP(C14,'Сви процеси'!$B$5:$D$72,3,0))</f>
        <v xml:space="preserve">  </v>
      </c>
    </row>
    <row r="15" spans="1:4" x14ac:dyDescent="0.35">
      <c r="A15" s="180"/>
      <c r="B15" s="28" t="str">
        <f>IF(ISNA(VLOOKUP(C15,'Сви процеси'!$B$5:$D$72,2,0))=TRUE,"  ", VLOOKUP(C15,'Сви процеси'!$B$5:$D$72,2,0))</f>
        <v xml:space="preserve">  </v>
      </c>
      <c r="C15" s="100"/>
      <c r="D15" s="29" t="str">
        <f>IF(ISNA(VLOOKUP(C15,'Сви процеси'!$B$5:$D$72,3,0))=TRUE,"  ", VLOOKUP(C15,'Сви процеси'!$B$5:$D$72,3,0))</f>
        <v xml:space="preserve">  </v>
      </c>
    </row>
    <row r="16" spans="1:4" x14ac:dyDescent="0.35">
      <c r="A16" s="180"/>
      <c r="B16" s="28" t="str">
        <f>IF(ISNA(VLOOKUP(C16,'Сви процеси'!$B$5:$D$72,2,0))=TRUE,"  ", VLOOKUP(C16,'Сви процеси'!$B$5:$D$72,2,0))</f>
        <v xml:space="preserve">  </v>
      </c>
      <c r="C16" s="100"/>
      <c r="D16" s="29" t="str">
        <f>IF(ISNA(VLOOKUP(C16,'Сви процеси'!$B$5:$D$72,3,0))=TRUE,"  ", VLOOKUP(C16,'Сви процеси'!$B$5:$D$72,3,0))</f>
        <v xml:space="preserve">  </v>
      </c>
    </row>
    <row r="17" spans="1:4" x14ac:dyDescent="0.35">
      <c r="A17" s="180"/>
      <c r="B17" s="28" t="str">
        <f>IF(ISNA(VLOOKUP(C17,'Сви процеси'!$B$5:$D$72,2,0))=TRUE,"  ", VLOOKUP(C17,'Сви процеси'!$B$5:$D$72,2,0))</f>
        <v xml:space="preserve">  </v>
      </c>
      <c r="C17" s="100"/>
      <c r="D17" s="29" t="str">
        <f>IF(ISNA(VLOOKUP(C17,'Сви процеси'!$B$5:$D$72,3,0))=TRUE,"  ", VLOOKUP(C17,'Сви процеси'!$B$5:$D$72,3,0))</f>
        <v xml:space="preserve">  </v>
      </c>
    </row>
    <row r="18" spans="1:4" x14ac:dyDescent="0.35">
      <c r="A18" s="180"/>
      <c r="B18" s="28" t="str">
        <f>IF(ISNA(VLOOKUP(C18,'Сви процеси'!$B$5:$D$72,2,0))=TRUE,"  ", VLOOKUP(C18,'Сви процеси'!$B$5:$D$72,2,0))</f>
        <v xml:space="preserve">  </v>
      </c>
      <c r="C18" s="100"/>
      <c r="D18" s="29" t="str">
        <f>IF(ISNA(VLOOKUP(C18,'Сви процеси'!$B$5:$D$72,3,0))=TRUE,"  ", VLOOKUP(C18,'Сви процеси'!$B$5:$D$72,3,0))</f>
        <v xml:space="preserve">  </v>
      </c>
    </row>
    <row r="19" spans="1:4" x14ac:dyDescent="0.35">
      <c r="A19" s="180"/>
      <c r="B19" s="28" t="str">
        <f>IF(ISNA(VLOOKUP(C19,'Сви процеси'!$B$5:$D$72,2,0))=TRUE,"  ", VLOOKUP(C19,'Сви процеси'!$B$5:$D$72,2,0))</f>
        <v xml:space="preserve">  </v>
      </c>
      <c r="C19" s="100"/>
      <c r="D19" s="29" t="str">
        <f>IF(ISNA(VLOOKUP(C19,'Сви процеси'!$B$5:$D$72,3,0))=TRUE,"  ", VLOOKUP(C19,'Сви процеси'!$B$5:$D$72,3,0))</f>
        <v xml:space="preserve">  </v>
      </c>
    </row>
    <row r="20" spans="1:4" x14ac:dyDescent="0.35">
      <c r="A20" s="180"/>
      <c r="B20" s="28" t="str">
        <f>IF(ISNA(VLOOKUP(C20,'Сви процеси'!$B$5:$D$72,2,0))=TRUE,"  ", VLOOKUP(C20,'Сви процеси'!$B$5:$D$72,2,0))</f>
        <v xml:space="preserve">  </v>
      </c>
      <c r="C20" s="100"/>
      <c r="D20" s="29" t="str">
        <f>IF(ISNA(VLOOKUP(C20,'Сви процеси'!$B$5:$D$72,3,0))=TRUE,"  ", VLOOKUP(C20,'Сви процеси'!$B$5:$D$72,3,0))</f>
        <v xml:space="preserve">  </v>
      </c>
    </row>
    <row r="21" spans="1:4" x14ac:dyDescent="0.35">
      <c r="A21" s="180"/>
      <c r="B21" s="28" t="str">
        <f>IF(ISNA(VLOOKUP(C21,'Сви процеси'!$B$5:$D$72,2,0))=TRUE,"  ", VLOOKUP(C21,'Сви процеси'!$B$5:$D$72,2,0))</f>
        <v xml:space="preserve">  </v>
      </c>
      <c r="C21" s="100"/>
      <c r="D21" s="29" t="str">
        <f>IF(ISNA(VLOOKUP(C21,'Сви процеси'!$B$5:$D$72,3,0))=TRUE,"  ", VLOOKUP(C21,'Сви процеси'!$B$5:$D$72,3,0))</f>
        <v xml:space="preserve">  </v>
      </c>
    </row>
    <row r="22" spans="1:4" x14ac:dyDescent="0.35">
      <c r="A22" s="180"/>
      <c r="B22" s="28" t="str">
        <f>IF(ISNA(VLOOKUP(C22,'Сви процеси'!$B$5:$D$72,2,0))=TRUE,"  ", VLOOKUP(C22,'Сви процеси'!$B$5:$D$72,2,0))</f>
        <v xml:space="preserve">  </v>
      </c>
      <c r="C22" s="100"/>
      <c r="D22" s="29" t="str">
        <f>IF(ISNA(VLOOKUP(C22,'Сви процеси'!$B$5:$D$72,3,0))=TRUE,"  ", VLOOKUP(C22,'Сви процеси'!$B$5:$D$72,3,0))</f>
        <v xml:space="preserve">  </v>
      </c>
    </row>
    <row r="23" spans="1:4" x14ac:dyDescent="0.35">
      <c r="A23" s="180"/>
      <c r="B23" s="28" t="str">
        <f>IF(ISNA(VLOOKUP(C23,'Сви процеси'!$B$5:$D$72,2,0))=TRUE,"  ", VLOOKUP(C23,'Сви процеси'!$B$5:$D$72,2,0))</f>
        <v xml:space="preserve">  </v>
      </c>
      <c r="C23" s="100"/>
      <c r="D23" s="29" t="str">
        <f>IF(ISNA(VLOOKUP(C23,'Сви процеси'!$B$5:$D$72,3,0))=TRUE,"  ", VLOOKUP(C23,'Сви процеси'!$B$5:$D$72,3,0))</f>
        <v xml:space="preserve">  </v>
      </c>
    </row>
    <row r="24" spans="1:4" x14ac:dyDescent="0.35">
      <c r="A24" s="180"/>
      <c r="B24" s="28" t="str">
        <f>IF(ISNA(VLOOKUP(C24,'Сви процеси'!$B$5:$D$72,2,0))=TRUE,"  ", VLOOKUP(C24,'Сви процеси'!$B$5:$D$72,2,0))</f>
        <v xml:space="preserve">  </v>
      </c>
      <c r="C24" s="100"/>
      <c r="D24" s="29" t="str">
        <f>IF(ISNA(VLOOKUP(C24,'Сви процеси'!$B$5:$D$72,3,0))=TRUE,"  ", VLOOKUP(C24,'Сви процеси'!$B$5:$D$72,3,0))</f>
        <v xml:space="preserve">  </v>
      </c>
    </row>
    <row r="25" spans="1:4" x14ac:dyDescent="0.35">
      <c r="A25" s="180"/>
      <c r="B25" s="28" t="str">
        <f>IF(ISNA(VLOOKUP(C25,'Сви процеси'!$B$5:$D$72,2,0))=TRUE,"  ", VLOOKUP(C25,'Сви процеси'!$B$5:$D$72,2,0))</f>
        <v xml:space="preserve">  </v>
      </c>
      <c r="C25" s="100"/>
      <c r="D25" s="29" t="str">
        <f>IF(ISNA(VLOOKUP(C25,'Сви процеси'!$B$5:$D$72,3,0))=TRUE,"  ", VLOOKUP(C25,'Сви процеси'!$B$5:$D$72,3,0))</f>
        <v xml:space="preserve">  </v>
      </c>
    </row>
    <row r="26" spans="1:4" x14ac:dyDescent="0.35">
      <c r="A26" s="180"/>
      <c r="B26" s="28" t="str">
        <f>IF(ISNA(VLOOKUP(C26,'Сви процеси'!$B$5:$D$72,2,0))=TRUE,"  ", VLOOKUP(C26,'Сви процеси'!$B$5:$D$72,2,0))</f>
        <v xml:space="preserve">  </v>
      </c>
      <c r="C26" s="100"/>
      <c r="D26" s="29" t="str">
        <f>IF(ISNA(VLOOKUP(C26,'Сви процеси'!$B$5:$D$72,3,0))=TRUE,"  ", VLOOKUP(C26,'Сви процеси'!$B$5:$D$72,3,0))</f>
        <v xml:space="preserve">  </v>
      </c>
    </row>
    <row r="27" spans="1:4" x14ac:dyDescent="0.35">
      <c r="A27" s="180"/>
      <c r="B27" s="28" t="str">
        <f>IF(ISNA(VLOOKUP(C27,'Сви процеси'!$B$5:$D$72,2,0))=TRUE,"  ", VLOOKUP(C27,'Сви процеси'!$B$5:$D$72,2,0))</f>
        <v xml:space="preserve">  </v>
      </c>
      <c r="C27" s="100"/>
      <c r="D27" s="29" t="str">
        <f>IF(ISNA(VLOOKUP(C27,'Сви процеси'!$B$5:$D$72,3,0))=TRUE,"  ", VLOOKUP(C27,'Сви процеси'!$B$5:$D$72,3,0))</f>
        <v xml:space="preserve">  </v>
      </c>
    </row>
    <row r="28" spans="1:4" x14ac:dyDescent="0.35">
      <c r="A28" s="180"/>
      <c r="B28" s="28" t="str">
        <f>IF(ISNA(VLOOKUP(C28,'Сви процеси'!$B$5:$D$72,2,0))=TRUE,"  ", VLOOKUP(C28,'Сви процеси'!$B$5:$D$72,2,0))</f>
        <v xml:space="preserve">  </v>
      </c>
      <c r="C28" s="100"/>
      <c r="D28" s="29" t="str">
        <f>IF(ISNA(VLOOKUP(C28,'Сви процеси'!$B$5:$D$72,3,0))=TRUE,"  ", VLOOKUP(C28,'Сви процеси'!$B$5:$D$72,3,0))</f>
        <v xml:space="preserve">  </v>
      </c>
    </row>
    <row r="29" spans="1:4" x14ac:dyDescent="0.35">
      <c r="A29" s="180"/>
      <c r="B29" s="28" t="str">
        <f>IF(ISNA(VLOOKUP(C29,'Сви процеси'!$B$5:$D$72,2,0))=TRUE,"  ", VLOOKUP(C29,'Сви процеси'!$B$5:$D$72,2,0))</f>
        <v xml:space="preserve">  </v>
      </c>
      <c r="C29" s="100"/>
      <c r="D29" s="29" t="str">
        <f>IF(ISNA(VLOOKUP(C29,'Сви процеси'!$B$5:$D$72,3,0))=TRUE,"  ", VLOOKUP(C29,'Сви процеси'!$B$5:$D$72,3,0))</f>
        <v xml:space="preserve">  </v>
      </c>
    </row>
    <row r="30" spans="1:4" x14ac:dyDescent="0.35">
      <c r="A30" s="180"/>
      <c r="B30" s="28" t="str">
        <f>IF(ISNA(VLOOKUP(C30,'Сви процеси'!$B$5:$D$72,2,0))=TRUE,"  ", VLOOKUP(C30,'Сви процеси'!$B$5:$D$72,2,0))</f>
        <v xml:space="preserve">  </v>
      </c>
      <c r="C30" s="100"/>
      <c r="D30" s="29" t="str">
        <f>IF(ISNA(VLOOKUP(C30,'Сви процеси'!$B$5:$D$72,3,0))=TRUE,"  ", VLOOKUP(C30,'Сви процеси'!$B$5:$D$72,3,0))</f>
        <v xml:space="preserve">  </v>
      </c>
    </row>
    <row r="31" spans="1:4" x14ac:dyDescent="0.35">
      <c r="A31" s="180"/>
      <c r="B31" s="28" t="str">
        <f>IF(ISNA(VLOOKUP(C31,'Сви процеси'!$B$5:$D$72,2,0))=TRUE,"  ", VLOOKUP(C31,'Сви процеси'!$B$5:$D$72,2,0))</f>
        <v xml:space="preserve">  </v>
      </c>
      <c r="C31" s="100"/>
      <c r="D31" s="29" t="str">
        <f>IF(ISNA(VLOOKUP(C31,'Сви процеси'!$B$5:$D$72,3,0))=TRUE,"  ", VLOOKUP(C31,'Сви процеси'!$B$5:$D$72,3,0))</f>
        <v xml:space="preserve">  </v>
      </c>
    </row>
    <row r="32" spans="1:4" x14ac:dyDescent="0.35">
      <c r="A32" s="180"/>
      <c r="B32" s="28" t="str">
        <f>IF(ISNA(VLOOKUP(C32,'Сви процеси'!$B$5:$D$72,2,0))=TRUE,"  ", VLOOKUP(C32,'Сви процеси'!$B$5:$D$72,2,0))</f>
        <v xml:space="preserve">  </v>
      </c>
      <c r="C32" s="100"/>
      <c r="D32" s="29" t="str">
        <f>IF(ISNA(VLOOKUP(C32,'Сви процеси'!$B$5:$D$72,3,0))=TRUE,"  ", VLOOKUP(C32,'Сви процеси'!$B$5:$D$72,3,0))</f>
        <v xml:space="preserve">  </v>
      </c>
    </row>
    <row r="33" spans="1:4" x14ac:dyDescent="0.35">
      <c r="A33" s="180"/>
      <c r="B33" s="28" t="str">
        <f>IF(ISNA(VLOOKUP(C33,'Сви процеси'!$B$5:$D$72,2,0))=TRUE,"  ", VLOOKUP(C33,'Сви процеси'!$B$5:$D$72,2,0))</f>
        <v xml:space="preserve">  </v>
      </c>
      <c r="C33" s="100"/>
      <c r="D33" s="29" t="str">
        <f>IF(ISNA(VLOOKUP(C33,'Сви процеси'!$B$5:$D$72,3,0))=TRUE,"  ", VLOOKUP(C33,'Сви процеси'!$B$5:$D$72,3,0))</f>
        <v xml:space="preserve">  </v>
      </c>
    </row>
    <row r="34" spans="1:4" x14ac:dyDescent="0.35">
      <c r="A34" s="180"/>
      <c r="B34" s="28" t="str">
        <f>IF(ISNA(VLOOKUP(C34,'Сви процеси'!$B$5:$D$72,2,0))=TRUE,"  ", VLOOKUP(C34,'Сви процеси'!$B$5:$D$72,2,0))</f>
        <v xml:space="preserve">  </v>
      </c>
      <c r="C34" s="100"/>
      <c r="D34" s="29" t="str">
        <f>IF(ISNA(VLOOKUP(C34,'Сви процеси'!$B$5:$D$72,3,0))=TRUE,"  ", VLOOKUP(C34,'Сви процеси'!$B$5:$D$72,3,0))</f>
        <v xml:space="preserve">  </v>
      </c>
    </row>
    <row r="35" spans="1:4" x14ac:dyDescent="0.35">
      <c r="A35" s="180"/>
      <c r="B35" s="28" t="str">
        <f>IF(ISNA(VLOOKUP(C35,'Сви процеси'!$B$5:$D$72,2,0))=TRUE,"  ", VLOOKUP(C35,'Сви процеси'!$B$5:$D$72,2,0))</f>
        <v xml:space="preserve">  </v>
      </c>
      <c r="C35" s="100"/>
      <c r="D35" s="29" t="str">
        <f>IF(ISNA(VLOOKUP(C35,'Сви процеси'!$B$5:$D$72,3,0))=TRUE,"  ", VLOOKUP(C35,'Сви процеси'!$B$5:$D$72,3,0))</f>
        <v xml:space="preserve">  </v>
      </c>
    </row>
    <row r="36" spans="1:4" x14ac:dyDescent="0.35">
      <c r="A36" s="180"/>
      <c r="B36" s="28" t="str">
        <f>IF(ISNA(VLOOKUP(C36,'Сви процеси'!$B$5:$D$72,2,0))=TRUE,"  ", VLOOKUP(C36,'Сви процеси'!$B$5:$D$72,2,0))</f>
        <v xml:space="preserve">  </v>
      </c>
      <c r="C36" s="100"/>
      <c r="D36" s="29" t="str">
        <f>IF(ISNA(VLOOKUP(C36,'Сви процеси'!$B$5:$D$72,3,0))=TRUE,"  ", VLOOKUP(C36,'Сви процеси'!$B$5:$D$72,3,0))</f>
        <v xml:space="preserve">  </v>
      </c>
    </row>
    <row r="37" spans="1:4" x14ac:dyDescent="0.35">
      <c r="A37" s="180"/>
      <c r="B37" s="28" t="str">
        <f>IF(ISNA(VLOOKUP(C37,'Сви процеси'!$B$5:$D$72,2,0))=TRUE,"  ", VLOOKUP(C37,'Сви процеси'!$B$5:$D$72,2,0))</f>
        <v xml:space="preserve">  </v>
      </c>
      <c r="C37" s="100"/>
      <c r="D37" s="29" t="str">
        <f>IF(ISNA(VLOOKUP(C37,'Сви процеси'!$B$5:$D$72,3,0))=TRUE,"  ", VLOOKUP(C37,'Сви процеси'!$B$5:$D$72,3,0))</f>
        <v xml:space="preserve">  </v>
      </c>
    </row>
    <row r="38" spans="1:4" x14ac:dyDescent="0.35">
      <c r="A38" s="180"/>
      <c r="B38" s="28" t="str">
        <f>IF(ISNA(VLOOKUP(C38,'Сви процеси'!$B$5:$D$72,2,0))=TRUE,"  ", VLOOKUP(C38,'Сви процеси'!$B$5:$D$72,2,0))</f>
        <v xml:space="preserve">  </v>
      </c>
      <c r="C38" s="100"/>
      <c r="D38" s="29" t="str">
        <f>IF(ISNA(VLOOKUP(C38,'Сви процеси'!$B$5:$D$72,3,0))=TRUE,"  ", VLOOKUP(C38,'Сви процеси'!$B$5:$D$72,3,0))</f>
        <v xml:space="preserve">  </v>
      </c>
    </row>
    <row r="39" spans="1:4" x14ac:dyDescent="0.35">
      <c r="A39" s="180"/>
      <c r="B39" s="28" t="str">
        <f>IF(ISNA(VLOOKUP(C39,'Сви процеси'!$B$5:$D$72,2,0))=TRUE,"  ", VLOOKUP(C39,'Сви процеси'!$B$5:$D$72,2,0))</f>
        <v xml:space="preserve">  </v>
      </c>
      <c r="C39" s="100"/>
      <c r="D39" s="29" t="str">
        <f>IF(ISNA(VLOOKUP(C39,'Сви процеси'!$B$5:$D$72,3,0))=TRUE,"  ", VLOOKUP(C39,'Сви процеси'!$B$5:$D$72,3,0))</f>
        <v xml:space="preserve">  </v>
      </c>
    </row>
    <row r="40" spans="1:4" x14ac:dyDescent="0.35">
      <c r="A40" s="180"/>
      <c r="B40" s="28" t="str">
        <f>IF(ISNA(VLOOKUP(C40,'Сви процеси'!$B$5:$D$72,2,0))=TRUE,"  ", VLOOKUP(C40,'Сви процеси'!$B$5:$D$72,2,0))</f>
        <v xml:space="preserve">  </v>
      </c>
      <c r="C40" s="100"/>
      <c r="D40" s="29" t="str">
        <f>IF(ISNA(VLOOKUP(C40,'Сви процеси'!$B$5:$D$72,3,0))=TRUE,"  ", VLOOKUP(C40,'Сви процеси'!$B$5:$D$72,3,0))</f>
        <v xml:space="preserve">  </v>
      </c>
    </row>
    <row r="41" spans="1:4" x14ac:dyDescent="0.35">
      <c r="A41" s="180"/>
      <c r="B41" s="28" t="str">
        <f>IF(ISNA(VLOOKUP(C41,'Сви процеси'!$B$5:$D$72,2,0))=TRUE,"  ", VLOOKUP(C41,'Сви процеси'!$B$5:$D$72,2,0))</f>
        <v xml:space="preserve">  </v>
      </c>
      <c r="C41" s="100"/>
      <c r="D41" s="29" t="str">
        <f>IF(ISNA(VLOOKUP(C41,'Сви процеси'!$B$5:$D$72,3,0))=TRUE,"  ", VLOOKUP(C41,'Сви процеси'!$B$5:$D$72,3,0))</f>
        <v xml:space="preserve">  </v>
      </c>
    </row>
    <row r="42" spans="1:4" x14ac:dyDescent="0.35">
      <c r="A42" s="180"/>
      <c r="B42" s="28" t="str">
        <f>IF(ISNA(VLOOKUP(C42,'Сви процеси'!$B$5:$D$72,2,0))=TRUE,"  ", VLOOKUP(C42,'Сви процеси'!$B$5:$D$72,2,0))</f>
        <v xml:space="preserve">  </v>
      </c>
      <c r="C42" s="100"/>
      <c r="D42" s="29" t="str">
        <f>IF(ISNA(VLOOKUP(C42,'Сви процеси'!$B$5:$D$72,3,0))=TRUE,"  ", VLOOKUP(C42,'Сви процеси'!$B$5:$D$72,3,0))</f>
        <v xml:space="preserve">  </v>
      </c>
    </row>
    <row r="43" spans="1:4" x14ac:dyDescent="0.35">
      <c r="A43" s="180"/>
      <c r="B43" s="28" t="str">
        <f>IF(ISNA(VLOOKUP(C43,'Сви процеси'!$B$5:$D$72,2,0))=TRUE,"  ", VLOOKUP(C43,'Сви процеси'!$B$5:$D$72,2,0))</f>
        <v xml:space="preserve">  </v>
      </c>
      <c r="C43" s="100"/>
      <c r="D43" s="29" t="str">
        <f>IF(ISNA(VLOOKUP(C43,'Сви процеси'!$B$5:$D$72,3,0))=TRUE,"  ", VLOOKUP(C43,'Сви процеси'!$B$5:$D$72,3,0))</f>
        <v xml:space="preserve">  </v>
      </c>
    </row>
    <row r="44" spans="1:4" x14ac:dyDescent="0.35">
      <c r="A44" s="180"/>
      <c r="B44" s="28" t="str">
        <f>IF(ISNA(VLOOKUP(C44,'Сви процеси'!$B$5:$D$72,2,0))=TRUE,"  ", VLOOKUP(C44,'Сви процеси'!$B$5:$D$72,2,0))</f>
        <v xml:space="preserve">  </v>
      </c>
      <c r="C44" s="100"/>
      <c r="D44" s="29" t="str">
        <f>IF(ISNA(VLOOKUP(C44,'Сви процеси'!$B$5:$D$72,3,0))=TRUE,"  ", VLOOKUP(C44,'Сви процеси'!$B$5:$D$72,3,0))</f>
        <v xml:space="preserve">  </v>
      </c>
    </row>
    <row r="45" spans="1:4" x14ac:dyDescent="0.35">
      <c r="A45" s="180"/>
      <c r="B45" s="28" t="str">
        <f>IF(ISNA(VLOOKUP(C45,'Сви процеси'!$B$5:$D$72,2,0))=TRUE,"  ", VLOOKUP(C45,'Сви процеси'!$B$5:$D$72,2,0))</f>
        <v xml:space="preserve">  </v>
      </c>
      <c r="C45" s="100"/>
      <c r="D45" s="29" t="str">
        <f>IF(ISNA(VLOOKUP(C45,'Сви процеси'!$B$5:$D$72,3,0))=TRUE,"  ", VLOOKUP(C45,'Сви процеси'!$B$5:$D$72,3,0))</f>
        <v xml:space="preserve">  </v>
      </c>
    </row>
    <row r="46" spans="1:4" x14ac:dyDescent="0.35">
      <c r="A46" s="180"/>
      <c r="B46" s="28" t="str">
        <f>IF(ISNA(VLOOKUP(C46,'Сви процеси'!$B$5:$D$72,2,0))=TRUE,"  ", VLOOKUP(C46,'Сви процеси'!$B$5:$D$72,2,0))</f>
        <v xml:space="preserve">  </v>
      </c>
      <c r="C46" s="100"/>
      <c r="D46" s="29" t="str">
        <f>IF(ISNA(VLOOKUP(C46,'Сви процеси'!$B$5:$D$72,3,0))=TRUE,"  ", VLOOKUP(C46,'Сви процеси'!$B$5:$D$72,3,0))</f>
        <v xml:space="preserve">  </v>
      </c>
    </row>
    <row r="47" spans="1:4" x14ac:dyDescent="0.35">
      <c r="A47" s="180"/>
      <c r="B47" s="28" t="str">
        <f>IF(ISNA(VLOOKUP(C47,'Сви процеси'!$B$5:$D$72,2,0))=TRUE,"  ", VLOOKUP(C47,'Сви процеси'!$B$5:$D$72,2,0))</f>
        <v xml:space="preserve">  </v>
      </c>
      <c r="C47" s="100"/>
      <c r="D47" s="29" t="str">
        <f>IF(ISNA(VLOOKUP(C47,'Сви процеси'!$B$5:$D$72,3,0))=TRUE,"  ", VLOOKUP(C47,'Сви процеси'!$B$5:$D$72,3,0))</f>
        <v xml:space="preserve">  </v>
      </c>
    </row>
    <row r="48" spans="1:4" x14ac:dyDescent="0.35">
      <c r="A48" s="180"/>
      <c r="B48" s="28" t="str">
        <f>IF(ISNA(VLOOKUP(C48,'Сви процеси'!$B$5:$D$72,2,0))=TRUE,"  ", VLOOKUP(C48,'Сви процеси'!$B$5:$D$72,2,0))</f>
        <v xml:space="preserve">  </v>
      </c>
      <c r="C48" s="100"/>
      <c r="D48" s="29" t="str">
        <f>IF(ISNA(VLOOKUP(C48,'Сви процеси'!$B$5:$D$72,3,0))=TRUE,"  ", VLOOKUP(C48,'Сви процеси'!$B$5:$D$72,3,0))</f>
        <v xml:space="preserve">  </v>
      </c>
    </row>
    <row r="49" spans="1:4" x14ac:dyDescent="0.35">
      <c r="A49" s="180"/>
      <c r="B49" s="28" t="str">
        <f>IF(ISNA(VLOOKUP(C49,'Сви процеси'!$B$5:$D$72,2,0))=TRUE,"  ", VLOOKUP(C49,'Сви процеси'!$B$5:$D$72,2,0))</f>
        <v xml:space="preserve">  </v>
      </c>
      <c r="C49" s="100"/>
      <c r="D49" s="29" t="str">
        <f>IF(ISNA(VLOOKUP(C49,'Сви процеси'!$B$5:$D$72,3,0))=TRUE,"  ", VLOOKUP(C49,'Сви процеси'!$B$5:$D$72,3,0))</f>
        <v xml:space="preserve">  </v>
      </c>
    </row>
    <row r="50" spans="1:4" x14ac:dyDescent="0.35">
      <c r="A50" s="180"/>
      <c r="B50" s="28" t="str">
        <f>IF(ISNA(VLOOKUP(C50,'Сви процеси'!$B$5:$D$72,2,0))=TRUE,"  ", VLOOKUP(C50,'Сви процеси'!$B$5:$D$72,2,0))</f>
        <v xml:space="preserve">  </v>
      </c>
      <c r="C50" s="100"/>
      <c r="D50" s="29" t="str">
        <f>IF(ISNA(VLOOKUP(C50,'Сви процеси'!$B$5:$D$72,3,0))=TRUE,"  ", VLOOKUP(C50,'Сви процеси'!$B$5:$D$72,3,0))</f>
        <v xml:space="preserve">  </v>
      </c>
    </row>
    <row r="51" spans="1:4" x14ac:dyDescent="0.35">
      <c r="A51" s="180"/>
      <c r="B51" s="28" t="str">
        <f>IF(ISNA(VLOOKUP(C51,'Сви процеси'!$B$5:$D$72,2,0))=TRUE,"  ", VLOOKUP(C51,'Сви процеси'!$B$5:$D$72,2,0))</f>
        <v xml:space="preserve">  </v>
      </c>
      <c r="C51" s="100"/>
      <c r="D51" s="29" t="str">
        <f>IF(ISNA(VLOOKUP(C51,'Сви процеси'!$B$5:$D$72,3,0))=TRUE,"  ", VLOOKUP(C51,'Сви процеси'!$B$5:$D$72,3,0))</f>
        <v xml:space="preserve">  </v>
      </c>
    </row>
    <row r="52" spans="1:4" x14ac:dyDescent="0.35">
      <c r="A52" s="180"/>
      <c r="B52" s="28" t="str">
        <f>IF(ISNA(VLOOKUP(C52,'Сви процеси'!$B$5:$D$72,2,0))=TRUE,"  ", VLOOKUP(C52,'Сви процеси'!$B$5:$D$72,2,0))</f>
        <v xml:space="preserve">  </v>
      </c>
      <c r="C52" s="100"/>
      <c r="D52" s="29" t="str">
        <f>IF(ISNA(VLOOKUP(C52,'Сви процеси'!$B$5:$D$72,3,0))=TRUE,"  ", VLOOKUP(C52,'Сви процеси'!$B$5:$D$72,3,0))</f>
        <v xml:space="preserve">  </v>
      </c>
    </row>
    <row r="53" spans="1:4" x14ac:dyDescent="0.35">
      <c r="A53" s="180"/>
      <c r="B53" s="28" t="str">
        <f>IF(ISNA(VLOOKUP(C53,'Сви процеси'!$B$5:$D$72,2,0))=TRUE,"  ", VLOOKUP(C53,'Сви процеси'!$B$5:$D$72,2,0))</f>
        <v xml:space="preserve">  </v>
      </c>
      <c r="C53" s="100"/>
      <c r="D53" s="29" t="str">
        <f>IF(ISNA(VLOOKUP(C53,'Сви процеси'!$B$5:$D$72,3,0))=TRUE,"  ", VLOOKUP(C53,'Сви процеси'!$B$5:$D$72,3,0))</f>
        <v xml:space="preserve">  </v>
      </c>
    </row>
    <row r="54" spans="1:4" x14ac:dyDescent="0.35">
      <c r="A54" s="180"/>
      <c r="B54" s="28" t="str">
        <f>IF(ISNA(VLOOKUP(C54,'Сви процеси'!$B$5:$D$72,2,0))=TRUE,"  ", VLOOKUP(C54,'Сви процеси'!$B$5:$D$72,2,0))</f>
        <v xml:space="preserve">  </v>
      </c>
      <c r="C54" s="100"/>
      <c r="D54" s="29" t="str">
        <f>IF(ISNA(VLOOKUP(C54,'Сви процеси'!$B$5:$D$72,3,0))=TRUE,"  ", VLOOKUP(C54,'Сви процеси'!$B$5:$D$72,3,0))</f>
        <v xml:space="preserve">  </v>
      </c>
    </row>
    <row r="55" spans="1:4" x14ac:dyDescent="0.35">
      <c r="A55" s="180"/>
      <c r="B55" s="28" t="str">
        <f>IF(ISNA(VLOOKUP(C55,'Сви процеси'!$B$5:$D$72,2,0))=TRUE,"  ", VLOOKUP(C55,'Сви процеси'!$B$5:$D$72,2,0))</f>
        <v xml:space="preserve">  </v>
      </c>
      <c r="C55" s="100"/>
      <c r="D55" s="29" t="str">
        <f>IF(ISNA(VLOOKUP(C55,'Сви процеси'!$B$5:$D$72,3,0))=TRUE,"  ", VLOOKUP(C55,'Сви процеси'!$B$5:$D$72,3,0))</f>
        <v xml:space="preserve">  </v>
      </c>
    </row>
    <row r="56" spans="1:4" x14ac:dyDescent="0.35">
      <c r="A56" s="180"/>
      <c r="B56" s="28" t="str">
        <f>IF(ISNA(VLOOKUP(C56,'Сви процеси'!$B$5:$D$72,2,0))=TRUE,"  ", VLOOKUP(C56,'Сви процеси'!$B$5:$D$72,2,0))</f>
        <v xml:space="preserve">  </v>
      </c>
      <c r="C56" s="100"/>
      <c r="D56" s="29" t="str">
        <f>IF(ISNA(VLOOKUP(C56,'Сви процеси'!$B$5:$D$72,3,0))=TRUE,"  ", VLOOKUP(C56,'Сви процеси'!$B$5:$D$72,3,0))</f>
        <v xml:space="preserve">  </v>
      </c>
    </row>
    <row r="57" spans="1:4" x14ac:dyDescent="0.35">
      <c r="A57" s="180"/>
      <c r="B57" s="28" t="str">
        <f>IF(ISNA(VLOOKUP(C57,'Сви процеси'!$B$5:$D$72,2,0))=TRUE,"  ", VLOOKUP(C57,'Сви процеси'!$B$5:$D$72,2,0))</f>
        <v xml:space="preserve">  </v>
      </c>
      <c r="C57" s="100"/>
      <c r="D57" s="29" t="str">
        <f>IF(ISNA(VLOOKUP(C57,'Сви процеси'!$B$5:$D$72,3,0))=TRUE,"  ", VLOOKUP(C57,'Сви процеси'!$B$5:$D$72,3,0))</f>
        <v xml:space="preserve">  </v>
      </c>
    </row>
    <row r="58" spans="1:4" x14ac:dyDescent="0.35">
      <c r="A58" s="180"/>
      <c r="B58" s="28" t="str">
        <f>IF(ISNA(VLOOKUP(C58,'Сви процеси'!$B$5:$D$72,2,0))=TRUE,"  ", VLOOKUP(C58,'Сви процеси'!$B$5:$D$72,2,0))</f>
        <v xml:space="preserve">  </v>
      </c>
      <c r="C58" s="100"/>
      <c r="D58" s="29" t="str">
        <f>IF(ISNA(VLOOKUP(C58,'Сви процеси'!$B$5:$D$72,3,0))=TRUE,"  ", VLOOKUP(C58,'Сви процеси'!$B$5:$D$72,3,0))</f>
        <v xml:space="preserve">  </v>
      </c>
    </row>
    <row r="59" spans="1:4" x14ac:dyDescent="0.35">
      <c r="A59" s="180"/>
      <c r="B59" s="28" t="str">
        <f>IF(ISNA(VLOOKUP(C59,'Сви процеси'!$B$5:$D$72,2,0))=TRUE,"  ", VLOOKUP(C59,'Сви процеси'!$B$5:$D$72,2,0))</f>
        <v xml:space="preserve">  </v>
      </c>
      <c r="C59" s="100"/>
      <c r="D59" s="29" t="str">
        <f>IF(ISNA(VLOOKUP(C59,'Сви процеси'!$B$5:$D$72,3,0))=TRUE,"  ", VLOOKUP(C59,'Сви процеси'!$B$5:$D$72,3,0))</f>
        <v xml:space="preserve">  </v>
      </c>
    </row>
    <row r="60" spans="1:4" x14ac:dyDescent="0.35">
      <c r="A60" s="180"/>
      <c r="B60" s="28" t="str">
        <f>IF(ISNA(VLOOKUP(C60,'Сви процеси'!$B$5:$D$72,2,0))=TRUE,"  ", VLOOKUP(C60,'Сви процеси'!$B$5:$D$72,2,0))</f>
        <v xml:space="preserve">  </v>
      </c>
      <c r="C60" s="100"/>
      <c r="D60" s="29" t="str">
        <f>IF(ISNA(VLOOKUP(C60,'Сви процеси'!$B$5:$D$72,3,0))=TRUE,"  ", VLOOKUP(C60,'Сви процеси'!$B$5:$D$72,3,0))</f>
        <v xml:space="preserve">  </v>
      </c>
    </row>
    <row r="61" spans="1:4" x14ac:dyDescent="0.35">
      <c r="A61" s="180"/>
      <c r="B61" s="28" t="str">
        <f>IF(ISNA(VLOOKUP(C61,'Сви процеси'!$B$5:$D$72,2,0))=TRUE,"  ", VLOOKUP(C61,'Сви процеси'!$B$5:$D$72,2,0))</f>
        <v xml:space="preserve">  </v>
      </c>
      <c r="C61" s="100"/>
      <c r="D61" s="29" t="str">
        <f>IF(ISNA(VLOOKUP(C61,'Сви процеси'!$B$5:$D$72,3,0))=TRUE,"  ", VLOOKUP(C61,'Сви процеси'!$B$5:$D$72,3,0))</f>
        <v xml:space="preserve">  </v>
      </c>
    </row>
    <row r="62" spans="1:4" x14ac:dyDescent="0.35">
      <c r="A62" s="180"/>
      <c r="B62" s="28" t="str">
        <f>IF(ISNA(VLOOKUP(C62,'Сви процеси'!$B$5:$D$72,2,0))=TRUE,"  ", VLOOKUP(C62,'Сви процеси'!$B$5:$D$72,2,0))</f>
        <v xml:space="preserve">  </v>
      </c>
      <c r="C62" s="100"/>
      <c r="D62" s="29" t="str">
        <f>IF(ISNA(VLOOKUP(C62,'Сви процеси'!$B$5:$D$72,3,0))=TRUE,"  ", VLOOKUP(C62,'Сви процеси'!$B$5:$D$72,3,0))</f>
        <v xml:space="preserve">  </v>
      </c>
    </row>
    <row r="63" spans="1:4" x14ac:dyDescent="0.35">
      <c r="A63" s="180"/>
      <c r="B63" s="28" t="str">
        <f>IF(ISNA(VLOOKUP(C63,'Сви процеси'!$B$5:$D$72,2,0))=TRUE,"  ", VLOOKUP(C63,'Сви процеси'!$B$5:$D$72,2,0))</f>
        <v xml:space="preserve">  </v>
      </c>
      <c r="C63" s="100"/>
      <c r="D63" s="29" t="str">
        <f>IF(ISNA(VLOOKUP(C63,'Сви процеси'!$B$5:$D$72,3,0))=TRUE,"  ", VLOOKUP(C63,'Сви процеси'!$B$5:$D$72,3,0))</f>
        <v xml:space="preserve">  </v>
      </c>
    </row>
    <row r="64" spans="1:4" x14ac:dyDescent="0.35">
      <c r="A64" s="180"/>
      <c r="B64" s="28" t="str">
        <f>IF(ISNA(VLOOKUP(C64,'Сви процеси'!$B$5:$D$72,2,0))=TRUE,"  ", VLOOKUP(C64,'Сви процеси'!$B$5:$D$72,2,0))</f>
        <v xml:space="preserve">  </v>
      </c>
      <c r="C64" s="100"/>
      <c r="D64" s="29" t="str">
        <f>IF(ISNA(VLOOKUP(C64,'Сви процеси'!$B$5:$D$72,3,0))=TRUE,"  ", VLOOKUP(C64,'Сви процеси'!$B$5:$D$72,3,0))</f>
        <v xml:space="preserve">  </v>
      </c>
    </row>
    <row r="65" spans="1:4" x14ac:dyDescent="0.35">
      <c r="A65" s="180"/>
      <c r="B65" s="28" t="str">
        <f>IF(ISNA(VLOOKUP(C65,'Сви процеси'!$B$5:$D$72,2,0))=TRUE,"  ", VLOOKUP(C65,'Сви процеси'!$B$5:$D$72,2,0))</f>
        <v xml:space="preserve">  </v>
      </c>
      <c r="C65" s="100"/>
      <c r="D65" s="29" t="str">
        <f>IF(ISNA(VLOOKUP(C65,'Сви процеси'!$B$5:$D$72,3,0))=TRUE,"  ", VLOOKUP(C65,'Сви процеси'!$B$5:$D$72,3,0))</f>
        <v xml:space="preserve">  </v>
      </c>
    </row>
    <row r="66" spans="1:4" x14ac:dyDescent="0.35">
      <c r="A66" s="180"/>
      <c r="B66" s="28" t="str">
        <f>IF(ISNA(VLOOKUP(C66,'Сви процеси'!$B$5:$D$72,2,0))=TRUE,"  ", VLOOKUP(C66,'Сви процеси'!$B$5:$D$72,2,0))</f>
        <v xml:space="preserve">  </v>
      </c>
      <c r="C66" s="100"/>
      <c r="D66" s="29" t="str">
        <f>IF(ISNA(VLOOKUP(C66,'Сви процеси'!$B$5:$D$72,3,0))=TRUE,"  ", VLOOKUP(C66,'Сви процеси'!$B$5:$D$72,3,0))</f>
        <v xml:space="preserve">  </v>
      </c>
    </row>
    <row r="67" spans="1:4" x14ac:dyDescent="0.35">
      <c r="A67" s="180"/>
      <c r="B67" s="28" t="str">
        <f>IF(ISNA(VLOOKUP(C67,'Сви процеси'!$B$5:$D$72,2,0))=TRUE,"  ", VLOOKUP(C67,'Сви процеси'!$B$5:$D$72,2,0))</f>
        <v xml:space="preserve">  </v>
      </c>
      <c r="C67" s="100"/>
      <c r="D67" s="29" t="str">
        <f>IF(ISNA(VLOOKUP(C67,'Сви процеси'!$B$5:$D$72,3,0))=TRUE,"  ", VLOOKUP(C67,'Сви процеси'!$B$5:$D$72,3,0))</f>
        <v xml:space="preserve">  </v>
      </c>
    </row>
    <row r="68" spans="1:4" x14ac:dyDescent="0.35">
      <c r="A68" s="180"/>
      <c r="B68" s="28" t="str">
        <f>IF(ISNA(VLOOKUP(C68,'Сви процеси'!$B$5:$D$72,2,0))=TRUE,"  ", VLOOKUP(C68,'Сви процеси'!$B$5:$D$72,2,0))</f>
        <v xml:space="preserve">  </v>
      </c>
      <c r="C68" s="100"/>
      <c r="D68" s="29" t="str">
        <f>IF(ISNA(VLOOKUP(C68,'Сви процеси'!$B$5:$D$72,3,0))=TRUE,"  ", VLOOKUP(C68,'Сви процеси'!$B$5:$D$72,3,0))</f>
        <v xml:space="preserve">  </v>
      </c>
    </row>
    <row r="69" spans="1:4" x14ac:dyDescent="0.35">
      <c r="A69" s="180"/>
      <c r="B69" s="28" t="str">
        <f>IF(ISNA(VLOOKUP(C69,'Сви процеси'!$B$5:$D$72,2,0))=TRUE,"  ", VLOOKUP(C69,'Сви процеси'!$B$5:$D$72,2,0))</f>
        <v xml:space="preserve">  </v>
      </c>
      <c r="C69" s="100"/>
      <c r="D69" s="29" t="str">
        <f>IF(ISNA(VLOOKUP(C69,'Сви процеси'!$B$5:$D$72,3,0))=TRUE,"  ", VLOOKUP(C69,'Сви процеси'!$B$5:$D$72,3,0))</f>
        <v xml:space="preserve">  </v>
      </c>
    </row>
    <row r="70" spans="1:4" x14ac:dyDescent="0.35">
      <c r="A70" s="180"/>
      <c r="B70" s="28" t="str">
        <f>IF(ISNA(VLOOKUP(C70,'Сви процеси'!$B$5:$D$72,2,0))=TRUE,"  ", VLOOKUP(C70,'Сви процеси'!$B$5:$D$72,2,0))</f>
        <v xml:space="preserve">  </v>
      </c>
      <c r="C70" s="100"/>
      <c r="D70" s="29" t="str">
        <f>IF(ISNA(VLOOKUP(C70,'Сви процеси'!$B$5:$D$72,3,0))=TRUE,"  ", VLOOKUP(C70,'Сви процеси'!$B$5:$D$72,3,0))</f>
        <v xml:space="preserve">  </v>
      </c>
    </row>
    <row r="71" spans="1:4" x14ac:dyDescent="0.35">
      <c r="A71" s="180"/>
      <c r="B71" s="28" t="str">
        <f>IF(ISNA(VLOOKUP(C71,'Сви процеси'!$B$5:$D$72,2,0))=TRUE,"  ", VLOOKUP(C71,'Сви процеси'!$B$5:$D$72,2,0))</f>
        <v xml:space="preserve">  </v>
      </c>
      <c r="C71" s="100"/>
      <c r="D71" s="29" t="str">
        <f>IF(ISNA(VLOOKUP(C71,'Сви процеси'!$B$5:$D$72,3,0))=TRUE,"  ", VLOOKUP(C71,'Сви процеси'!$B$5:$D$72,3,0))</f>
        <v xml:space="preserve">  </v>
      </c>
    </row>
    <row r="72" spans="1:4" x14ac:dyDescent="0.35">
      <c r="A72" s="180"/>
      <c r="B72" s="28" t="str">
        <f>IF(ISNA(VLOOKUP(C72,'Сви процеси'!$B$5:$D$72,2,0))=TRUE,"  ", VLOOKUP(C72,'Сви процеси'!$B$5:$D$72,2,0))</f>
        <v xml:space="preserve">  </v>
      </c>
      <c r="C72" s="100"/>
      <c r="D72" s="29" t="str">
        <f>IF(ISNA(VLOOKUP(C72,'Сви процеси'!$B$5:$D$72,3,0))=TRUE,"  ", VLOOKUP(C72,'Сви процеси'!$B$5:$D$72,3,0))</f>
        <v xml:space="preserve">  </v>
      </c>
    </row>
    <row r="73" spans="1:4" x14ac:dyDescent="0.35">
      <c r="A73" s="180"/>
      <c r="B73" s="28" t="str">
        <f>IF(ISNA(VLOOKUP(C73,'Сви процеси'!$B$5:$D$72,2,0))=TRUE,"  ", VLOOKUP(C73,'Сви процеси'!$B$5:$D$72,2,0))</f>
        <v xml:space="preserve">  </v>
      </c>
      <c r="C73" s="100"/>
      <c r="D73" s="29" t="str">
        <f>IF(ISNA(VLOOKUP(C73,'Сви процеси'!$B$5:$D$72,3,0))=TRUE,"  ", VLOOKUP(C73,'Сви процеси'!$B$5:$D$72,3,0))</f>
        <v xml:space="preserve">  </v>
      </c>
    </row>
    <row r="74" spans="1:4" x14ac:dyDescent="0.35">
      <c r="A74" s="180"/>
      <c r="B74" s="28" t="str">
        <f>IF(ISNA(VLOOKUP(C74,'Сви процеси'!$B$5:$D$72,2,0))=TRUE,"  ", VLOOKUP(C74,'Сви процеси'!$B$5:$D$72,2,0))</f>
        <v xml:space="preserve">  </v>
      </c>
      <c r="C74" s="100"/>
      <c r="D74" s="29" t="str">
        <f>IF(ISNA(VLOOKUP(C74,'Сви процеси'!$B$5:$D$72,3,0))=TRUE,"  ", VLOOKUP(C74,'Сви процеси'!$B$5:$D$72,3,0))</f>
        <v xml:space="preserve">  </v>
      </c>
    </row>
    <row r="75" spans="1:4" x14ac:dyDescent="0.35">
      <c r="A75" s="180"/>
      <c r="B75" s="28" t="str">
        <f>IF(ISNA(VLOOKUP(C75,'Сви процеси'!$B$5:$D$72,2,0))=TRUE,"  ", VLOOKUP(C75,'Сви процеси'!$B$5:$D$72,2,0))</f>
        <v xml:space="preserve">  </v>
      </c>
      <c r="C75" s="100"/>
      <c r="D75" s="29" t="str">
        <f>IF(ISNA(VLOOKUP(C75,'Сви процеси'!$B$5:$D$72,3,0))=TRUE,"  ", VLOOKUP(C75,'Сви процеси'!$B$5:$D$72,3,0))</f>
        <v xml:space="preserve">  </v>
      </c>
    </row>
    <row r="76" spans="1:4" x14ac:dyDescent="0.35">
      <c r="A76" s="180"/>
      <c r="B76" s="28" t="str">
        <f>IF(ISNA(VLOOKUP(C76,'Сви процеси'!$B$5:$D$72,2,0))=TRUE,"  ", VLOOKUP(C76,'Сви процеси'!$B$5:$D$72,2,0))</f>
        <v xml:space="preserve">  </v>
      </c>
      <c r="C76" s="100"/>
      <c r="D76" s="29" t="str">
        <f>IF(ISNA(VLOOKUP(C76,'Сви процеси'!$B$5:$D$72,3,0))=TRUE,"  ", VLOOKUP(C76,'Сви процеси'!$B$5:$D$72,3,0))</f>
        <v xml:space="preserve">  </v>
      </c>
    </row>
    <row r="77" spans="1:4" x14ac:dyDescent="0.35">
      <c r="A77" s="180"/>
      <c r="B77" s="28" t="str">
        <f>IF(ISNA(VLOOKUP(C77,'Сви процеси'!$B$5:$D$72,2,0))=TRUE,"  ", VLOOKUP(C77,'Сви процеси'!$B$5:$D$72,2,0))</f>
        <v xml:space="preserve">  </v>
      </c>
      <c r="C77" s="100"/>
      <c r="D77" s="29" t="str">
        <f>IF(ISNA(VLOOKUP(C77,'Сви процеси'!$B$5:$D$72,3,0))=TRUE,"  ", VLOOKUP(C77,'Сви процеси'!$B$5:$D$72,3,0))</f>
        <v xml:space="preserve">  </v>
      </c>
    </row>
    <row r="78" spans="1:4" x14ac:dyDescent="0.35">
      <c r="A78" s="180"/>
      <c r="B78" s="28" t="str">
        <f>IF(ISNA(VLOOKUP(C78,'Сви процеси'!$B$5:$D$72,2,0))=TRUE,"  ", VLOOKUP(C78,'Сви процеси'!$B$5:$D$72,2,0))</f>
        <v xml:space="preserve">  </v>
      </c>
      <c r="C78" s="100"/>
      <c r="D78" s="29" t="str">
        <f>IF(ISNA(VLOOKUP(C78,'Сви процеси'!$B$5:$D$72,3,0))=TRUE,"  ", VLOOKUP(C78,'Сви процеси'!$B$5:$D$72,3,0))</f>
        <v xml:space="preserve">  </v>
      </c>
    </row>
    <row r="79" spans="1:4" x14ac:dyDescent="0.35">
      <c r="A79" s="180"/>
      <c r="B79" s="28" t="str">
        <f>IF(ISNA(VLOOKUP(C79,'Сви процеси'!$B$5:$D$72,2,0))=TRUE,"  ", VLOOKUP(C79,'Сви процеси'!$B$5:$D$72,2,0))</f>
        <v xml:space="preserve">  </v>
      </c>
      <c r="C79" s="100"/>
      <c r="D79" s="29" t="str">
        <f>IF(ISNA(VLOOKUP(C79,'Сви процеси'!$B$5:$D$72,3,0))=TRUE,"  ", VLOOKUP(C79,'Сви процеси'!$B$5:$D$72,3,0))</f>
        <v xml:space="preserve">  </v>
      </c>
    </row>
    <row r="80" spans="1:4" x14ac:dyDescent="0.35">
      <c r="A80" s="180"/>
      <c r="B80" s="28" t="str">
        <f>IF(ISNA(VLOOKUP(C80,'Сви процеси'!$B$5:$D$72,2,0))=TRUE,"  ", VLOOKUP(C80,'Сви процеси'!$B$5:$D$72,2,0))</f>
        <v xml:space="preserve">  </v>
      </c>
      <c r="C80" s="100"/>
      <c r="D80" s="29" t="str">
        <f>IF(ISNA(VLOOKUP(C80,'Сви процеси'!$B$5:$D$72,3,0))=TRUE,"  ", VLOOKUP(C80,'Сви процеси'!$B$5:$D$72,3,0))</f>
        <v xml:space="preserve">  </v>
      </c>
    </row>
    <row r="81" spans="1:4" x14ac:dyDescent="0.35">
      <c r="A81" s="180"/>
      <c r="B81" s="28" t="str">
        <f>IF(ISNA(VLOOKUP(C81,'Сви процеси'!$B$5:$D$72,2,0))=TRUE,"  ", VLOOKUP(C81,'Сви процеси'!$B$5:$D$72,2,0))</f>
        <v xml:space="preserve">  </v>
      </c>
      <c r="C81" s="100"/>
      <c r="D81" s="29" t="str">
        <f>IF(ISNA(VLOOKUP(C81,'Сви процеси'!$B$5:$D$72,3,0))=TRUE,"  ", VLOOKUP(C81,'Сви процеси'!$B$5:$D$72,3,0))</f>
        <v xml:space="preserve">  </v>
      </c>
    </row>
    <row r="82" spans="1:4" x14ac:dyDescent="0.35">
      <c r="A82" s="180"/>
      <c r="B82" s="28" t="str">
        <f>IF(ISNA(VLOOKUP(C82,'Сви процеси'!$B$5:$D$72,2,0))=TRUE,"  ", VLOOKUP(C82,'Сви процеси'!$B$5:$D$72,2,0))</f>
        <v xml:space="preserve">  </v>
      </c>
      <c r="C82" s="100"/>
      <c r="D82" s="29" t="str">
        <f>IF(ISNA(VLOOKUP(C82,'Сви процеси'!$B$5:$D$72,3,0))=TRUE,"  ", VLOOKUP(C82,'Сви процеси'!$B$5:$D$72,3,0))</f>
        <v xml:space="preserve">  </v>
      </c>
    </row>
    <row r="83" spans="1:4" x14ac:dyDescent="0.35">
      <c r="A83" s="180"/>
      <c r="B83" s="28" t="str">
        <f>IF(ISNA(VLOOKUP(C83,'Сви процеси'!$B$5:$D$72,2,0))=TRUE,"  ", VLOOKUP(C83,'Сви процеси'!$B$5:$D$72,2,0))</f>
        <v xml:space="preserve">  </v>
      </c>
      <c r="C83" s="100"/>
      <c r="D83" s="29" t="str">
        <f>IF(ISNA(VLOOKUP(C83,'Сви процеси'!$B$5:$D$72,3,0))=TRUE,"  ", VLOOKUP(C83,'Сви процеси'!$B$5:$D$72,3,0))</f>
        <v xml:space="preserve">  </v>
      </c>
    </row>
    <row r="84" spans="1:4" x14ac:dyDescent="0.35">
      <c r="A84" s="180"/>
      <c r="B84" s="28" t="str">
        <f>IF(ISNA(VLOOKUP(C84,'Сви процеси'!$B$5:$D$72,2,0))=TRUE,"  ", VLOOKUP(C84,'Сви процеси'!$B$5:$D$72,2,0))</f>
        <v xml:space="preserve">  </v>
      </c>
      <c r="C84" s="100"/>
      <c r="D84" s="29" t="str">
        <f>IF(ISNA(VLOOKUP(C84,'Сви процеси'!$B$5:$D$72,3,0))=TRUE,"  ", VLOOKUP(C84,'Сви процеси'!$B$5:$D$72,3,0))</f>
        <v xml:space="preserve">  </v>
      </c>
    </row>
    <row r="85" spans="1:4" x14ac:dyDescent="0.35">
      <c r="A85" s="180"/>
      <c r="B85" s="28" t="str">
        <f>IF(ISNA(VLOOKUP(C85,'Сви процеси'!$B$5:$D$72,2,0))=TRUE,"  ", VLOOKUP(C85,'Сви процеси'!$B$5:$D$72,2,0))</f>
        <v xml:space="preserve">  </v>
      </c>
      <c r="C85" s="100"/>
      <c r="D85" s="29" t="str">
        <f>IF(ISNA(VLOOKUP(C85,'Сви процеси'!$B$5:$D$72,3,0))=TRUE,"  ", VLOOKUP(C85,'Сви процеси'!$B$5:$D$72,3,0))</f>
        <v xml:space="preserve">  </v>
      </c>
    </row>
    <row r="86" spans="1:4" x14ac:dyDescent="0.35">
      <c r="A86" s="180"/>
      <c r="B86" s="28" t="str">
        <f>IF(ISNA(VLOOKUP(C86,'Сви процеси'!$B$5:$D$72,2,0))=TRUE,"  ", VLOOKUP(C86,'Сви процеси'!$B$5:$D$72,2,0))</f>
        <v xml:space="preserve">  </v>
      </c>
      <c r="C86" s="100"/>
      <c r="D86" s="29" t="str">
        <f>IF(ISNA(VLOOKUP(C86,'Сви процеси'!$B$5:$D$72,3,0))=TRUE,"  ", VLOOKUP(C86,'Сви процеси'!$B$5:$D$72,3,0))</f>
        <v xml:space="preserve">  </v>
      </c>
    </row>
    <row r="87" spans="1:4" x14ac:dyDescent="0.35">
      <c r="A87" s="180"/>
      <c r="B87" s="28" t="str">
        <f>IF(ISNA(VLOOKUP(C87,'Сви процеси'!$B$5:$D$72,2,0))=TRUE,"  ", VLOOKUP(C87,'Сви процеси'!$B$5:$D$72,2,0))</f>
        <v xml:space="preserve">  </v>
      </c>
      <c r="C87" s="100"/>
      <c r="D87" s="29" t="str">
        <f>IF(ISNA(VLOOKUP(C87,'Сви процеси'!$B$5:$D$72,3,0))=TRUE,"  ", VLOOKUP(C87,'Сви процеси'!$B$5:$D$72,3,0))</f>
        <v xml:space="preserve">  </v>
      </c>
    </row>
    <row r="88" spans="1:4" x14ac:dyDescent="0.35">
      <c r="A88" s="180"/>
      <c r="B88" s="28" t="str">
        <f>IF(ISNA(VLOOKUP(C88,'Сви процеси'!$B$5:$D$72,2,0))=TRUE,"  ", VLOOKUP(C88,'Сви процеси'!$B$5:$D$72,2,0))</f>
        <v xml:space="preserve">  </v>
      </c>
      <c r="C88" s="100"/>
      <c r="D88" s="29" t="str">
        <f>IF(ISNA(VLOOKUP(C88,'Сви процеси'!$B$5:$D$72,3,0))=TRUE,"  ", VLOOKUP(C88,'Сви процеси'!$B$5:$D$72,3,0))</f>
        <v xml:space="preserve">  </v>
      </c>
    </row>
    <row r="89" spans="1:4" x14ac:dyDescent="0.35">
      <c r="A89" s="180"/>
      <c r="B89" s="28" t="str">
        <f>IF(ISNA(VLOOKUP(C89,'Сви процеси'!$B$5:$D$72,2,0))=TRUE,"  ", VLOOKUP(C89,'Сви процеси'!$B$5:$D$72,2,0))</f>
        <v xml:space="preserve">  </v>
      </c>
      <c r="C89" s="100"/>
      <c r="D89" s="29" t="str">
        <f>IF(ISNA(VLOOKUP(C89,'Сви процеси'!$B$5:$D$72,3,0))=TRUE,"  ", VLOOKUP(C89,'Сви процеси'!$B$5:$D$72,3,0))</f>
        <v xml:space="preserve">  </v>
      </c>
    </row>
    <row r="90" spans="1:4" x14ac:dyDescent="0.35">
      <c r="A90" s="180"/>
      <c r="B90" s="28" t="str">
        <f>IF(ISNA(VLOOKUP(C90,'Сви процеси'!$B$5:$D$72,2,0))=TRUE,"  ", VLOOKUP(C90,'Сви процеси'!$B$5:$D$72,2,0))</f>
        <v xml:space="preserve">  </v>
      </c>
      <c r="C90" s="100"/>
      <c r="D90" s="29" t="str">
        <f>IF(ISNA(VLOOKUP(C90,'Сви процеси'!$B$5:$D$72,3,0))=TRUE,"  ", VLOOKUP(C90,'Сви процеси'!$B$5:$D$72,3,0))</f>
        <v xml:space="preserve">  </v>
      </c>
    </row>
    <row r="91" spans="1:4" x14ac:dyDescent="0.35">
      <c r="A91" s="180"/>
      <c r="B91" s="28" t="str">
        <f>IF(ISNA(VLOOKUP(C91,'Сви процеси'!$B$5:$D$72,2,0))=TRUE,"  ", VLOOKUP(C91,'Сви процеси'!$B$5:$D$72,2,0))</f>
        <v xml:space="preserve">  </v>
      </c>
      <c r="C91" s="100"/>
      <c r="D91" s="29" t="str">
        <f>IF(ISNA(VLOOKUP(C91,'Сви процеси'!$B$5:$D$72,3,0))=TRUE,"  ", VLOOKUP(C91,'Сви процеси'!$B$5:$D$72,3,0))</f>
        <v xml:space="preserve">  </v>
      </c>
    </row>
    <row r="92" spans="1:4" x14ac:dyDescent="0.35">
      <c r="A92" s="180"/>
      <c r="B92" s="28" t="str">
        <f>IF(ISNA(VLOOKUP(C92,'Сви процеси'!$B$5:$D$72,2,0))=TRUE,"  ", VLOOKUP(C92,'Сви процеси'!$B$5:$D$72,2,0))</f>
        <v xml:space="preserve">  </v>
      </c>
      <c r="C92" s="100"/>
      <c r="D92" s="29" t="str">
        <f>IF(ISNA(VLOOKUP(C92,'Сви процеси'!$B$5:$D$72,3,0))=TRUE,"  ", VLOOKUP(C92,'Сви процеси'!$B$5:$D$72,3,0))</f>
        <v xml:space="preserve">  </v>
      </c>
    </row>
    <row r="93" spans="1:4" x14ac:dyDescent="0.35">
      <c r="A93" s="180"/>
      <c r="B93" s="28" t="str">
        <f>IF(ISNA(VLOOKUP(C93,'Сви процеси'!$B$5:$D$72,2,0))=TRUE,"  ", VLOOKUP(C93,'Сви процеси'!$B$5:$D$72,2,0))</f>
        <v xml:space="preserve">  </v>
      </c>
      <c r="C93" s="100"/>
      <c r="D93" s="29" t="str">
        <f>IF(ISNA(VLOOKUP(C93,'Сви процеси'!$B$5:$D$72,3,0))=TRUE,"  ", VLOOKUP(C93,'Сви процеси'!$B$5:$D$72,3,0))</f>
        <v xml:space="preserve">  </v>
      </c>
    </row>
    <row r="94" spans="1:4" x14ac:dyDescent="0.35">
      <c r="A94" s="180"/>
      <c r="B94" s="28" t="str">
        <f>IF(ISNA(VLOOKUP(C94,'Сви процеси'!$B$5:$D$72,2,0))=TRUE,"  ", VLOOKUP(C94,'Сви процеси'!$B$5:$D$72,2,0))</f>
        <v xml:space="preserve">  </v>
      </c>
      <c r="C94" s="100"/>
      <c r="D94" s="29" t="str">
        <f>IF(ISNA(VLOOKUP(C94,'Сви процеси'!$B$5:$D$72,3,0))=TRUE,"  ", VLOOKUP(C94,'Сви процеси'!$B$5:$D$72,3,0))</f>
        <v xml:space="preserve">  </v>
      </c>
    </row>
    <row r="95" spans="1:4" x14ac:dyDescent="0.35">
      <c r="A95" s="180"/>
      <c r="B95" s="28" t="str">
        <f>IF(ISNA(VLOOKUP(C95,'Сви процеси'!$B$5:$D$72,2,0))=TRUE,"  ", VLOOKUP(C95,'Сви процеси'!$B$5:$D$72,2,0))</f>
        <v xml:space="preserve">  </v>
      </c>
      <c r="C95" s="100"/>
      <c r="D95" s="29" t="str">
        <f>IF(ISNA(VLOOKUP(C95,'Сви процеси'!$B$5:$D$72,3,0))=TRUE,"  ", VLOOKUP(C95,'Сви процеси'!$B$5:$D$72,3,0))</f>
        <v xml:space="preserve">  </v>
      </c>
    </row>
    <row r="96" spans="1:4" x14ac:dyDescent="0.35">
      <c r="A96" s="180"/>
      <c r="B96" s="28" t="str">
        <f>IF(ISNA(VLOOKUP(C96,'Сви процеси'!$B$5:$D$72,2,0))=TRUE,"  ", VLOOKUP(C96,'Сви процеси'!$B$5:$D$72,2,0))</f>
        <v xml:space="preserve">  </v>
      </c>
      <c r="C96" s="100"/>
      <c r="D96" s="29" t="str">
        <f>IF(ISNA(VLOOKUP(C96,'Сви процеси'!$B$5:$D$72,3,0))=TRUE,"  ", VLOOKUP(C96,'Сви процеси'!$B$5:$D$72,3,0))</f>
        <v xml:space="preserve">  </v>
      </c>
    </row>
    <row r="97" spans="1:4" x14ac:dyDescent="0.35">
      <c r="A97" s="180"/>
      <c r="B97" s="28" t="str">
        <f>IF(ISNA(VLOOKUP(C97,'Сви процеси'!$B$5:$D$72,2,0))=TRUE,"  ", VLOOKUP(C97,'Сви процеси'!$B$5:$D$72,2,0))</f>
        <v xml:space="preserve">  </v>
      </c>
      <c r="C97" s="100"/>
      <c r="D97" s="29" t="str">
        <f>IF(ISNA(VLOOKUP(C97,'Сви процеси'!$B$5:$D$72,3,0))=TRUE,"  ", VLOOKUP(C97,'Сви процеси'!$B$5:$D$72,3,0))</f>
        <v xml:space="preserve">  </v>
      </c>
    </row>
    <row r="98" spans="1:4" ht="20.399999999999999" customHeight="1" x14ac:dyDescent="0.35">
      <c r="A98" s="180"/>
      <c r="B98" s="28" t="str">
        <f>IF(ISNA(VLOOKUP(C98,'Сви процеси'!$B$5:$D$72,2,0))=TRUE,"  ", VLOOKUP(C98,'Сви процеси'!$B$5:$D$72,2,0))</f>
        <v xml:space="preserve">  </v>
      </c>
      <c r="C98" s="100"/>
      <c r="D98" s="29" t="str">
        <f>IF(ISNA(VLOOKUP(C98,'Сви процеси'!$B$5:$D$72,3,0))=TRUE,"  ", VLOOKUP(C98,'Сви процеси'!$B$5:$D$72,3,0))</f>
        <v xml:space="preserve">  </v>
      </c>
    </row>
    <row r="99" spans="1:4" x14ac:dyDescent="0.35">
      <c r="A99" s="180"/>
      <c r="B99" s="28" t="str">
        <f>IF(ISNA(VLOOKUP(C99,'Сви процеси'!$B$5:$D$72,2,0))=TRUE,"  ", VLOOKUP(C99,'Сви процеси'!$B$5:$D$72,2,0))</f>
        <v xml:space="preserve">  </v>
      </c>
      <c r="C99" s="100"/>
      <c r="D99" s="29" t="str">
        <f>IF(ISNA(VLOOKUP(C99,'Сви процеси'!$B$5:$D$72,3,0))=TRUE,"  ", VLOOKUP(C99,'Сви процеси'!$B$5:$D$72,3,0))</f>
        <v xml:space="preserve">  </v>
      </c>
    </row>
  </sheetData>
  <sheetProtection algorithmName="SHA-512" hashValue="qbIQ6oY+GISGrXEmyOIXm92+g7j1WpRo6AwmH2NL7cgpjcZzWpxitxicUf4DwpeQNohMNAUUy8277fPLJFUZ6Q==" saltValue="NOOLhrzxMKCN+xVNFvT3YQ==" spinCount="100000" sheet="1" formatCells="0" formatRows="0"/>
  <mergeCells count="5">
    <mergeCell ref="A3:C3"/>
    <mergeCell ref="A4:C4"/>
    <mergeCell ref="A2:C2"/>
    <mergeCell ref="A5:D5"/>
    <mergeCell ref="A1:D1"/>
  </mergeCells>
  <dataValidations count="1">
    <dataValidation type="list" showInputMessage="1" showErrorMessage="1" sqref="C7:C99" xr:uid="{00000000-0002-0000-0400-000000000000}">
      <formula1>INDIRECT(A7)</formula1>
    </dataValidation>
  </dataValidations>
  <pageMargins left="0.45" right="0.45" top="0.5" bottom="0.5" header="0" footer="0"/>
  <pageSetup paperSize="9" scale="86"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'Организационе јединице'!$B$3:$B$20</xm:f>
          </x14:formula1>
          <xm:sqref>D3</xm:sqref>
        </x14:dataValidation>
        <x14:dataValidation type="list" allowBlank="1" showInputMessage="1" showErrorMessage="1" xr:uid="{FA764604-C021-44D6-A645-EFDFF05642D6}">
          <x14:formula1>
            <xm:f>'Матрица процеса'!$A$1:$T$1</xm:f>
          </x14:formula1>
          <xm:sqref>A7:A99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B173:C174"/>
    <mergeCell ref="D173:D174"/>
    <mergeCell ref="B198:C199"/>
    <mergeCell ref="D198:D199"/>
    <mergeCell ref="F198:F199"/>
    <mergeCell ref="B200:C201"/>
    <mergeCell ref="D200:D201"/>
    <mergeCell ref="F200:F201"/>
    <mergeCell ref="B194:C195"/>
    <mergeCell ref="D194:D195"/>
    <mergeCell ref="F194:F195"/>
    <mergeCell ref="B196:C197"/>
    <mergeCell ref="D196:D197"/>
    <mergeCell ref="F196:F197"/>
    <mergeCell ref="F173:F174"/>
    <mergeCell ref="B175:C176"/>
    <mergeCell ref="D175:D176"/>
    <mergeCell ref="F175:F176"/>
    <mergeCell ref="B177:C178"/>
    <mergeCell ref="D177:D178"/>
    <mergeCell ref="F177:F178"/>
    <mergeCell ref="B179:C180"/>
    <mergeCell ref="D179:D180"/>
    <mergeCell ref="F179:F180"/>
    <mergeCell ref="B142:C143"/>
    <mergeCell ref="D142:D143"/>
    <mergeCell ref="F142:F143"/>
    <mergeCell ref="B155:C156"/>
    <mergeCell ref="D155:D156"/>
    <mergeCell ref="F155:F156"/>
    <mergeCell ref="B187:F187"/>
    <mergeCell ref="A188:F188"/>
    <mergeCell ref="A189:F189"/>
    <mergeCell ref="B161:C162"/>
    <mergeCell ref="D161:D162"/>
    <mergeCell ref="F161:F162"/>
    <mergeCell ref="A184:F184"/>
    <mergeCell ref="A186:F186"/>
    <mergeCell ref="B185:F185"/>
    <mergeCell ref="B167:C168"/>
    <mergeCell ref="D167:D168"/>
    <mergeCell ref="F167:F168"/>
    <mergeCell ref="B169:C170"/>
    <mergeCell ref="D169:D170"/>
    <mergeCell ref="F169:F170"/>
    <mergeCell ref="B171:C172"/>
    <mergeCell ref="D171:D172"/>
    <mergeCell ref="F171:F172"/>
    <mergeCell ref="B130:C131"/>
    <mergeCell ref="D130:D131"/>
    <mergeCell ref="F130:F131"/>
    <mergeCell ref="B132:C133"/>
    <mergeCell ref="D132:D133"/>
    <mergeCell ref="F132:F133"/>
    <mergeCell ref="B134:C135"/>
    <mergeCell ref="D134:D135"/>
    <mergeCell ref="F134:F135"/>
    <mergeCell ref="F83:F84"/>
    <mergeCell ref="A106:F106"/>
    <mergeCell ref="A108:F108"/>
    <mergeCell ref="B79:C80"/>
    <mergeCell ref="D79:D80"/>
    <mergeCell ref="F79:F80"/>
    <mergeCell ref="B81:C82"/>
    <mergeCell ref="D81:D82"/>
    <mergeCell ref="F81:F82"/>
    <mergeCell ref="B107:F107"/>
    <mergeCell ref="B89:C90"/>
    <mergeCell ref="D89:D90"/>
    <mergeCell ref="F89:F90"/>
    <mergeCell ref="B91:C92"/>
    <mergeCell ref="D91:D92"/>
    <mergeCell ref="F91:F92"/>
    <mergeCell ref="B93:C94"/>
    <mergeCell ref="D93:D94"/>
    <mergeCell ref="F93:F94"/>
    <mergeCell ref="B95:C96"/>
    <mergeCell ref="D95:D96"/>
    <mergeCell ref="F95:F96"/>
    <mergeCell ref="B97:C98"/>
    <mergeCell ref="B99:C100"/>
    <mergeCell ref="B42:C43"/>
    <mergeCell ref="D42:D43"/>
    <mergeCell ref="F42:F43"/>
    <mergeCell ref="B44:C45"/>
    <mergeCell ref="D44:D45"/>
    <mergeCell ref="F44:F45"/>
    <mergeCell ref="B38:C39"/>
    <mergeCell ref="D38:D39"/>
    <mergeCell ref="F38:F39"/>
    <mergeCell ref="B40:C41"/>
    <mergeCell ref="D40:D41"/>
    <mergeCell ref="F40:F41"/>
    <mergeCell ref="E38:E39"/>
    <mergeCell ref="E40:E41"/>
    <mergeCell ref="E42:E43"/>
    <mergeCell ref="E44:E45"/>
    <mergeCell ref="A32:F32"/>
    <mergeCell ref="A33:F33"/>
    <mergeCell ref="B35:C35"/>
    <mergeCell ref="B36:C37"/>
    <mergeCell ref="D36:D37"/>
    <mergeCell ref="F36:F37"/>
    <mergeCell ref="A26:F26"/>
    <mergeCell ref="A27:F27"/>
    <mergeCell ref="A28:F28"/>
    <mergeCell ref="A30:F30"/>
    <mergeCell ref="B31:F31"/>
    <mergeCell ref="B29:F29"/>
    <mergeCell ref="E36:E37"/>
    <mergeCell ref="B23:F23"/>
    <mergeCell ref="A25:F25"/>
    <mergeCell ref="B24:F24"/>
    <mergeCell ref="A13:F13"/>
    <mergeCell ref="B14:F14"/>
    <mergeCell ref="B15:F15"/>
    <mergeCell ref="B16:F16"/>
    <mergeCell ref="A17:F17"/>
    <mergeCell ref="B18:F18"/>
    <mergeCell ref="C2:F2"/>
    <mergeCell ref="C3:F3"/>
    <mergeCell ref="A2:B2"/>
    <mergeCell ref="A3:B3"/>
    <mergeCell ref="B10:F10"/>
    <mergeCell ref="B11:F11"/>
    <mergeCell ref="A9:A11"/>
    <mergeCell ref="A1:E1"/>
    <mergeCell ref="B46:C47"/>
    <mergeCell ref="D46:D47"/>
    <mergeCell ref="F46:F47"/>
    <mergeCell ref="A6:B6"/>
    <mergeCell ref="C6:F6"/>
    <mergeCell ref="A7:F7"/>
    <mergeCell ref="B8:F8"/>
    <mergeCell ref="B9:F9"/>
    <mergeCell ref="A12:F12"/>
    <mergeCell ref="A4:B4"/>
    <mergeCell ref="C4:F4"/>
    <mergeCell ref="A5:F5"/>
    <mergeCell ref="B19:F19"/>
    <mergeCell ref="B20:F20"/>
    <mergeCell ref="B21:F21"/>
    <mergeCell ref="B22:F22"/>
    <mergeCell ref="B48:C49"/>
    <mergeCell ref="D48:D49"/>
    <mergeCell ref="F48:F49"/>
    <mergeCell ref="B50:C51"/>
    <mergeCell ref="D50:D51"/>
    <mergeCell ref="F50:F51"/>
    <mergeCell ref="B52:C53"/>
    <mergeCell ref="D52:D53"/>
    <mergeCell ref="F52:F53"/>
    <mergeCell ref="B54:C55"/>
    <mergeCell ref="D54:D55"/>
    <mergeCell ref="F54:F55"/>
    <mergeCell ref="B56:C57"/>
    <mergeCell ref="D56:D57"/>
    <mergeCell ref="F56:F57"/>
    <mergeCell ref="B58:C59"/>
    <mergeCell ref="D58:D59"/>
    <mergeCell ref="F58:F59"/>
    <mergeCell ref="B60:C61"/>
    <mergeCell ref="D60:D61"/>
    <mergeCell ref="F60:F61"/>
    <mergeCell ref="B62:C63"/>
    <mergeCell ref="D62:D63"/>
    <mergeCell ref="F62:F63"/>
    <mergeCell ref="B64:C65"/>
    <mergeCell ref="D64:D65"/>
    <mergeCell ref="F64:F65"/>
    <mergeCell ref="E64:E65"/>
    <mergeCell ref="A66:F66"/>
    <mergeCell ref="A67:F67"/>
    <mergeCell ref="A69:F69"/>
    <mergeCell ref="B70:F70"/>
    <mergeCell ref="A71:F71"/>
    <mergeCell ref="B68:F68"/>
    <mergeCell ref="B83:C84"/>
    <mergeCell ref="D97:D98"/>
    <mergeCell ref="F97:F98"/>
    <mergeCell ref="B85:C86"/>
    <mergeCell ref="D85:D86"/>
    <mergeCell ref="F85:F86"/>
    <mergeCell ref="B87:C88"/>
    <mergeCell ref="D87:D88"/>
    <mergeCell ref="F87:F88"/>
    <mergeCell ref="A72:F72"/>
    <mergeCell ref="B74:C74"/>
    <mergeCell ref="B75:C76"/>
    <mergeCell ref="D75:D76"/>
    <mergeCell ref="F75:F76"/>
    <mergeCell ref="B77:C78"/>
    <mergeCell ref="D77:D78"/>
    <mergeCell ref="F77:F78"/>
    <mergeCell ref="D83:D84"/>
    <mergeCell ref="D99:D100"/>
    <mergeCell ref="F99:F100"/>
    <mergeCell ref="B101:C102"/>
    <mergeCell ref="D101:D102"/>
    <mergeCell ref="F101:F102"/>
    <mergeCell ref="B103:C104"/>
    <mergeCell ref="D103:D104"/>
    <mergeCell ref="F103:F104"/>
    <mergeCell ref="B116:C117"/>
    <mergeCell ref="D116:D117"/>
    <mergeCell ref="F116:F117"/>
    <mergeCell ref="B118:C119"/>
    <mergeCell ref="D118:D119"/>
    <mergeCell ref="F118:F119"/>
    <mergeCell ref="B109:F109"/>
    <mergeCell ref="A110:F110"/>
    <mergeCell ref="A111:F111"/>
    <mergeCell ref="B113:C113"/>
    <mergeCell ref="B114:C115"/>
    <mergeCell ref="D114:D115"/>
    <mergeCell ref="F114:F115"/>
    <mergeCell ref="D120:D121"/>
    <mergeCell ref="B136:C137"/>
    <mergeCell ref="D136:D137"/>
    <mergeCell ref="F136:F137"/>
    <mergeCell ref="B138:C139"/>
    <mergeCell ref="D138:D139"/>
    <mergeCell ref="F138:F139"/>
    <mergeCell ref="B140:C141"/>
    <mergeCell ref="D140:D141"/>
    <mergeCell ref="F140:F141"/>
    <mergeCell ref="F120:F121"/>
    <mergeCell ref="B122:C123"/>
    <mergeCell ref="D122:D123"/>
    <mergeCell ref="F122:F123"/>
    <mergeCell ref="B124:C125"/>
    <mergeCell ref="D124:D125"/>
    <mergeCell ref="F124:F125"/>
    <mergeCell ref="B126:C127"/>
    <mergeCell ref="D126:D127"/>
    <mergeCell ref="F126:F127"/>
    <mergeCell ref="B120:C121"/>
    <mergeCell ref="B128:C129"/>
    <mergeCell ref="D128:D129"/>
    <mergeCell ref="F128:F129"/>
    <mergeCell ref="B163:C164"/>
    <mergeCell ref="D163:D164"/>
    <mergeCell ref="F163:F164"/>
    <mergeCell ref="B165:C166"/>
    <mergeCell ref="D165:D166"/>
    <mergeCell ref="F165:F166"/>
    <mergeCell ref="A145:F145"/>
    <mergeCell ref="A147:F147"/>
    <mergeCell ref="B148:F148"/>
    <mergeCell ref="A149:F149"/>
    <mergeCell ref="A150:F150"/>
    <mergeCell ref="B157:C158"/>
    <mergeCell ref="D157:D158"/>
    <mergeCell ref="F157:F158"/>
    <mergeCell ref="B159:C160"/>
    <mergeCell ref="D159:D160"/>
    <mergeCell ref="F159:F160"/>
    <mergeCell ref="B152:C152"/>
    <mergeCell ref="B153:C154"/>
    <mergeCell ref="D153:D154"/>
    <mergeCell ref="F153:F154"/>
    <mergeCell ref="B146:F146"/>
    <mergeCell ref="E165:E166"/>
    <mergeCell ref="B181:C182"/>
    <mergeCell ref="D181:D182"/>
    <mergeCell ref="F181:F182"/>
    <mergeCell ref="B202:C203"/>
    <mergeCell ref="D202:D203"/>
    <mergeCell ref="F202:F203"/>
    <mergeCell ref="B191:C191"/>
    <mergeCell ref="B192:C193"/>
    <mergeCell ref="D192:D193"/>
    <mergeCell ref="F192:F193"/>
    <mergeCell ref="E194:E195"/>
    <mergeCell ref="E196:E197"/>
    <mergeCell ref="E198:E199"/>
    <mergeCell ref="E200:E201"/>
    <mergeCell ref="E202:E203"/>
    <mergeCell ref="B204:C205"/>
    <mergeCell ref="D204:D205"/>
    <mergeCell ref="F204:F205"/>
    <mergeCell ref="B206:C207"/>
    <mergeCell ref="D206:D207"/>
    <mergeCell ref="F206:F207"/>
    <mergeCell ref="B208:C209"/>
    <mergeCell ref="D208:D209"/>
    <mergeCell ref="F208:F209"/>
    <mergeCell ref="E204:E205"/>
    <mergeCell ref="E206:E207"/>
    <mergeCell ref="E208:E209"/>
    <mergeCell ref="B210:C211"/>
    <mergeCell ref="D210:D211"/>
    <mergeCell ref="F210:F211"/>
    <mergeCell ref="B212:C213"/>
    <mergeCell ref="D212:D213"/>
    <mergeCell ref="F212:F213"/>
    <mergeCell ref="B214:C215"/>
    <mergeCell ref="D214:D215"/>
    <mergeCell ref="F214:F215"/>
    <mergeCell ref="E210:E211"/>
    <mergeCell ref="E212:E213"/>
    <mergeCell ref="E214:E215"/>
    <mergeCell ref="B216:C217"/>
    <mergeCell ref="D216:D217"/>
    <mergeCell ref="F216:F217"/>
    <mergeCell ref="B218:C219"/>
    <mergeCell ref="D218:D219"/>
    <mergeCell ref="F218:F219"/>
    <mergeCell ref="B220:C221"/>
    <mergeCell ref="D220:D221"/>
    <mergeCell ref="F220:F221"/>
    <mergeCell ref="E216:E217"/>
    <mergeCell ref="E218:E219"/>
    <mergeCell ref="E220:E221"/>
    <mergeCell ref="B241:C242"/>
    <mergeCell ref="D241:D242"/>
    <mergeCell ref="F241:F242"/>
    <mergeCell ref="B230:C230"/>
    <mergeCell ref="B231:C232"/>
    <mergeCell ref="D231:D232"/>
    <mergeCell ref="F231:F232"/>
    <mergeCell ref="B233:C234"/>
    <mergeCell ref="D233:D234"/>
    <mergeCell ref="F233:F234"/>
    <mergeCell ref="F235:F236"/>
    <mergeCell ref="B237:C238"/>
    <mergeCell ref="D237:D238"/>
    <mergeCell ref="F237:F238"/>
    <mergeCell ref="E241:E242"/>
    <mergeCell ref="A223:F223"/>
    <mergeCell ref="A225:F225"/>
    <mergeCell ref="B226:F226"/>
    <mergeCell ref="A227:F227"/>
    <mergeCell ref="A228:F228"/>
    <mergeCell ref="B224:F224"/>
    <mergeCell ref="B239:C240"/>
    <mergeCell ref="D239:D240"/>
    <mergeCell ref="F239:F240"/>
    <mergeCell ref="B235:C236"/>
    <mergeCell ref="D235:D236"/>
    <mergeCell ref="E231:E232"/>
    <mergeCell ref="E233:E234"/>
    <mergeCell ref="E235:E236"/>
    <mergeCell ref="E237:E238"/>
    <mergeCell ref="E239:E240"/>
    <mergeCell ref="B243:C244"/>
    <mergeCell ref="D243:D244"/>
    <mergeCell ref="F243:F244"/>
    <mergeCell ref="B245:C246"/>
    <mergeCell ref="D245:D246"/>
    <mergeCell ref="F245:F246"/>
    <mergeCell ref="B247:C248"/>
    <mergeCell ref="D247:D248"/>
    <mergeCell ref="F247:F248"/>
    <mergeCell ref="E243:E244"/>
    <mergeCell ref="E245:E246"/>
    <mergeCell ref="E247:E248"/>
    <mergeCell ref="B249:C250"/>
    <mergeCell ref="D249:D250"/>
    <mergeCell ref="F249:F250"/>
    <mergeCell ref="B251:C252"/>
    <mergeCell ref="D251:D252"/>
    <mergeCell ref="F251:F252"/>
    <mergeCell ref="B253:C254"/>
    <mergeCell ref="D253:D254"/>
    <mergeCell ref="F253:F254"/>
    <mergeCell ref="E249:E250"/>
    <mergeCell ref="E251:E252"/>
    <mergeCell ref="E253:E254"/>
    <mergeCell ref="B255:C256"/>
    <mergeCell ref="D255:D256"/>
    <mergeCell ref="F255:F256"/>
    <mergeCell ref="B257:C258"/>
    <mergeCell ref="D257:D258"/>
    <mergeCell ref="F257:F258"/>
    <mergeCell ref="B259:C260"/>
    <mergeCell ref="D259:D260"/>
    <mergeCell ref="F259:F260"/>
    <mergeCell ref="E255:E256"/>
    <mergeCell ref="E257:E258"/>
    <mergeCell ref="E259:E260"/>
    <mergeCell ref="E46:E47"/>
    <mergeCell ref="E48:E49"/>
    <mergeCell ref="E50:E51"/>
    <mergeCell ref="E52:E53"/>
    <mergeCell ref="E54:E55"/>
    <mergeCell ref="E56:E57"/>
    <mergeCell ref="E58:E59"/>
    <mergeCell ref="E60:E61"/>
    <mergeCell ref="E62:E63"/>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14:E115"/>
    <mergeCell ref="E116:E117"/>
    <mergeCell ref="E118:E119"/>
    <mergeCell ref="E120:E121"/>
    <mergeCell ref="E122:E123"/>
    <mergeCell ref="E124:E125"/>
    <mergeCell ref="E126:E127"/>
    <mergeCell ref="E128:E129"/>
    <mergeCell ref="E130:E131"/>
    <mergeCell ref="E132:E133"/>
    <mergeCell ref="E134:E135"/>
    <mergeCell ref="E136:E137"/>
    <mergeCell ref="E138:E139"/>
    <mergeCell ref="E140:E141"/>
    <mergeCell ref="E142:E143"/>
    <mergeCell ref="E153:E154"/>
    <mergeCell ref="E155:E156"/>
    <mergeCell ref="E157:E158"/>
    <mergeCell ref="E159:E160"/>
    <mergeCell ref="E161:E162"/>
    <mergeCell ref="E163:E164"/>
    <mergeCell ref="E167:E168"/>
    <mergeCell ref="E169:E170"/>
    <mergeCell ref="E171:E172"/>
    <mergeCell ref="E173:E174"/>
    <mergeCell ref="E175:E176"/>
    <mergeCell ref="E177:E178"/>
    <mergeCell ref="E179:E180"/>
    <mergeCell ref="E181:E182"/>
    <mergeCell ref="E192:E193"/>
  </mergeCells>
  <conditionalFormatting sqref="A36:A65">
    <cfRule type="containsText" dxfId="1441" priority="137" operator="containsText" text="Контрола">
      <formula>NOT(ISERROR(SEARCH("Контрола",A36)))</formula>
    </cfRule>
  </conditionalFormatting>
  <conditionalFormatting sqref="A37">
    <cfRule type="containsText" dxfId="1440" priority="178" operator="containsText" text="△">
      <formula>NOT(ISERROR(SEARCH("△",A37)))</formula>
    </cfRule>
  </conditionalFormatting>
  <conditionalFormatting sqref="A39">
    <cfRule type="containsText" dxfId="1439" priority="175" operator="containsText" text="△">
      <formula>NOT(ISERROR(SEARCH("△",A39)))</formula>
    </cfRule>
  </conditionalFormatting>
  <conditionalFormatting sqref="A41">
    <cfRule type="containsText" dxfId="1438" priority="172" operator="containsText" text="△">
      <formula>NOT(ISERROR(SEARCH("△",A41)))</formula>
    </cfRule>
  </conditionalFormatting>
  <conditionalFormatting sqref="A43">
    <cfRule type="containsText" dxfId="1437" priority="169" operator="containsText" text="△">
      <formula>NOT(ISERROR(SEARCH("△",A43)))</formula>
    </cfRule>
  </conditionalFormatting>
  <conditionalFormatting sqref="A45">
    <cfRule type="containsText" dxfId="1436" priority="166" operator="containsText" text="△">
      <formula>NOT(ISERROR(SEARCH("△",A45)))</formula>
    </cfRule>
  </conditionalFormatting>
  <conditionalFormatting sqref="A47">
    <cfRule type="containsText" dxfId="1435" priority="163" operator="containsText" text="△">
      <formula>NOT(ISERROR(SEARCH("△",A47)))</formula>
    </cfRule>
  </conditionalFormatting>
  <conditionalFormatting sqref="A49">
    <cfRule type="containsText" dxfId="1434" priority="160" operator="containsText" text="△">
      <formula>NOT(ISERROR(SEARCH("△",A49)))</formula>
    </cfRule>
  </conditionalFormatting>
  <conditionalFormatting sqref="A51">
    <cfRule type="containsText" dxfId="1433" priority="157" operator="containsText" text="△">
      <formula>NOT(ISERROR(SEARCH("△",A51)))</formula>
    </cfRule>
  </conditionalFormatting>
  <conditionalFormatting sqref="A53">
    <cfRule type="containsText" dxfId="1432" priority="154" operator="containsText" text="△">
      <formula>NOT(ISERROR(SEARCH("△",A53)))</formula>
    </cfRule>
  </conditionalFormatting>
  <conditionalFormatting sqref="A55">
    <cfRule type="containsText" dxfId="1431" priority="151" operator="containsText" text="△">
      <formula>NOT(ISERROR(SEARCH("△",A55)))</formula>
    </cfRule>
  </conditionalFormatting>
  <conditionalFormatting sqref="A57">
    <cfRule type="containsText" dxfId="1430" priority="148" operator="containsText" text="△">
      <formula>NOT(ISERROR(SEARCH("△",A57)))</formula>
    </cfRule>
  </conditionalFormatting>
  <conditionalFormatting sqref="A59">
    <cfRule type="containsText" dxfId="1429" priority="145" operator="containsText" text="△">
      <formula>NOT(ISERROR(SEARCH("△",A59)))</formula>
    </cfRule>
  </conditionalFormatting>
  <conditionalFormatting sqref="A61">
    <cfRule type="containsText" dxfId="1428" priority="142" operator="containsText" text="△">
      <formula>NOT(ISERROR(SEARCH("△",A61)))</formula>
    </cfRule>
  </conditionalFormatting>
  <conditionalFormatting sqref="A63">
    <cfRule type="containsText" dxfId="1427" priority="139" operator="containsText" text="△">
      <formula>NOT(ISERROR(SEARCH("△",A63)))</formula>
    </cfRule>
  </conditionalFormatting>
  <conditionalFormatting sqref="A65">
    <cfRule type="containsText" dxfId="1426" priority="136" operator="containsText" text="△">
      <formula>NOT(ISERROR(SEARCH("△",A65)))</formula>
    </cfRule>
  </conditionalFormatting>
  <conditionalFormatting sqref="A75:A104">
    <cfRule type="containsText" dxfId="1425" priority="182" operator="containsText" text="Контрола">
      <formula>NOT(ISERROR(SEARCH("Контрола",A75)))</formula>
    </cfRule>
  </conditionalFormatting>
  <conditionalFormatting sqref="A76">
    <cfRule type="containsText" dxfId="1424" priority="223" operator="containsText" text="△">
      <formula>NOT(ISERROR(SEARCH("△",A76)))</formula>
    </cfRule>
  </conditionalFormatting>
  <conditionalFormatting sqref="A78">
    <cfRule type="containsText" dxfId="1423" priority="220" operator="containsText" text="△">
      <formula>NOT(ISERROR(SEARCH("△",A78)))</formula>
    </cfRule>
  </conditionalFormatting>
  <conditionalFormatting sqref="A80">
    <cfRule type="containsText" dxfId="1422" priority="217" operator="containsText" text="△">
      <formula>NOT(ISERROR(SEARCH("△",A80)))</formula>
    </cfRule>
  </conditionalFormatting>
  <conditionalFormatting sqref="A82">
    <cfRule type="containsText" dxfId="1421" priority="214" operator="containsText" text="△">
      <formula>NOT(ISERROR(SEARCH("△",A82)))</formula>
    </cfRule>
  </conditionalFormatting>
  <conditionalFormatting sqref="A84">
    <cfRule type="containsText" dxfId="1420" priority="211" operator="containsText" text="△">
      <formula>NOT(ISERROR(SEARCH("△",A84)))</formula>
    </cfRule>
  </conditionalFormatting>
  <conditionalFormatting sqref="A86">
    <cfRule type="containsText" dxfId="1419" priority="208" operator="containsText" text="△">
      <formula>NOT(ISERROR(SEARCH("△",A86)))</formula>
    </cfRule>
  </conditionalFormatting>
  <conditionalFormatting sqref="A88">
    <cfRule type="containsText" dxfId="1418" priority="205" operator="containsText" text="△">
      <formula>NOT(ISERROR(SEARCH("△",A88)))</formula>
    </cfRule>
  </conditionalFormatting>
  <conditionalFormatting sqref="A90">
    <cfRule type="containsText" dxfId="1417" priority="202" operator="containsText" text="△">
      <formula>NOT(ISERROR(SEARCH("△",A90)))</formula>
    </cfRule>
  </conditionalFormatting>
  <conditionalFormatting sqref="A92">
    <cfRule type="containsText" dxfId="1416" priority="199" operator="containsText" text="△">
      <formula>NOT(ISERROR(SEARCH("△",A92)))</formula>
    </cfRule>
  </conditionalFormatting>
  <conditionalFormatting sqref="A94">
    <cfRule type="containsText" dxfId="1415" priority="196" operator="containsText" text="△">
      <formula>NOT(ISERROR(SEARCH("△",A94)))</formula>
    </cfRule>
  </conditionalFormatting>
  <conditionalFormatting sqref="A96">
    <cfRule type="containsText" dxfId="1414" priority="193" operator="containsText" text="△">
      <formula>NOT(ISERROR(SEARCH("△",A96)))</formula>
    </cfRule>
  </conditionalFormatting>
  <conditionalFormatting sqref="A98">
    <cfRule type="containsText" dxfId="1413" priority="190" operator="containsText" text="△">
      <formula>NOT(ISERROR(SEARCH("△",A98)))</formula>
    </cfRule>
  </conditionalFormatting>
  <conditionalFormatting sqref="A100">
    <cfRule type="containsText" dxfId="1412" priority="187" operator="containsText" text="△">
      <formula>NOT(ISERROR(SEARCH("△",A100)))</formula>
    </cfRule>
  </conditionalFormatting>
  <conditionalFormatting sqref="A102">
    <cfRule type="containsText" dxfId="1411" priority="184" operator="containsText" text="△">
      <formula>NOT(ISERROR(SEARCH("△",A102)))</formula>
    </cfRule>
  </conditionalFormatting>
  <conditionalFormatting sqref="A104">
    <cfRule type="containsText" dxfId="1410" priority="181" operator="containsText" text="△">
      <formula>NOT(ISERROR(SEARCH("△",A104)))</formula>
    </cfRule>
  </conditionalFormatting>
  <conditionalFormatting sqref="A114:A143">
    <cfRule type="containsText" dxfId="1409" priority="227" operator="containsText" text="Контрола">
      <formula>NOT(ISERROR(SEARCH("Контрола",A114)))</formula>
    </cfRule>
  </conditionalFormatting>
  <conditionalFormatting sqref="A115">
    <cfRule type="containsText" dxfId="1408" priority="268" operator="containsText" text="△">
      <formula>NOT(ISERROR(SEARCH("△",A115)))</formula>
    </cfRule>
  </conditionalFormatting>
  <conditionalFormatting sqref="A117">
    <cfRule type="containsText" dxfId="1407" priority="265" operator="containsText" text="△">
      <formula>NOT(ISERROR(SEARCH("△",A117)))</formula>
    </cfRule>
  </conditionalFormatting>
  <conditionalFormatting sqref="A119">
    <cfRule type="containsText" dxfId="1406" priority="262" operator="containsText" text="△">
      <formula>NOT(ISERROR(SEARCH("△",A119)))</formula>
    </cfRule>
  </conditionalFormatting>
  <conditionalFormatting sqref="A121">
    <cfRule type="containsText" dxfId="1405" priority="259" operator="containsText" text="△">
      <formula>NOT(ISERROR(SEARCH("△",A121)))</formula>
    </cfRule>
  </conditionalFormatting>
  <conditionalFormatting sqref="A123">
    <cfRule type="containsText" dxfId="1404" priority="256" operator="containsText" text="△">
      <formula>NOT(ISERROR(SEARCH("△",A123)))</formula>
    </cfRule>
  </conditionalFormatting>
  <conditionalFormatting sqref="A125">
    <cfRule type="containsText" dxfId="1403" priority="253" operator="containsText" text="△">
      <formula>NOT(ISERROR(SEARCH("△",A125)))</formula>
    </cfRule>
  </conditionalFormatting>
  <conditionalFormatting sqref="A127">
    <cfRule type="containsText" dxfId="1402" priority="250" operator="containsText" text="△">
      <formula>NOT(ISERROR(SEARCH("△",A127)))</formula>
    </cfRule>
  </conditionalFormatting>
  <conditionalFormatting sqref="A129">
    <cfRule type="containsText" dxfId="1401" priority="247" operator="containsText" text="△">
      <formula>NOT(ISERROR(SEARCH("△",A129)))</formula>
    </cfRule>
  </conditionalFormatting>
  <conditionalFormatting sqref="A131">
    <cfRule type="containsText" dxfId="1400" priority="244" operator="containsText" text="△">
      <formula>NOT(ISERROR(SEARCH("△",A131)))</formula>
    </cfRule>
  </conditionalFormatting>
  <conditionalFormatting sqref="A133">
    <cfRule type="containsText" dxfId="1399" priority="241" operator="containsText" text="△">
      <formula>NOT(ISERROR(SEARCH("△",A133)))</formula>
    </cfRule>
  </conditionalFormatting>
  <conditionalFormatting sqref="A135">
    <cfRule type="containsText" dxfId="1398" priority="238" operator="containsText" text="△">
      <formula>NOT(ISERROR(SEARCH("△",A135)))</formula>
    </cfRule>
  </conditionalFormatting>
  <conditionalFormatting sqref="A137">
    <cfRule type="containsText" dxfId="1397" priority="235" operator="containsText" text="△">
      <formula>NOT(ISERROR(SEARCH("△",A137)))</formula>
    </cfRule>
  </conditionalFormatting>
  <conditionalFormatting sqref="A139">
    <cfRule type="containsText" dxfId="1396" priority="232" operator="containsText" text="△">
      <formula>NOT(ISERROR(SEARCH("△",A139)))</formula>
    </cfRule>
  </conditionalFormatting>
  <conditionalFormatting sqref="A141">
    <cfRule type="containsText" dxfId="1395" priority="229" operator="containsText" text="△">
      <formula>NOT(ISERROR(SEARCH("△",A141)))</formula>
    </cfRule>
  </conditionalFormatting>
  <conditionalFormatting sqref="A143">
    <cfRule type="containsText" dxfId="1394" priority="226" operator="containsText" text="△">
      <formula>NOT(ISERROR(SEARCH("△",A143)))</formula>
    </cfRule>
  </conditionalFormatting>
  <conditionalFormatting sqref="A153:A182">
    <cfRule type="containsText" dxfId="1393" priority="92" operator="containsText" text="Контрола">
      <formula>NOT(ISERROR(SEARCH("Контрола",A153)))</formula>
    </cfRule>
  </conditionalFormatting>
  <conditionalFormatting sqref="A154">
    <cfRule type="containsText" dxfId="1392" priority="133" operator="containsText" text="△">
      <formula>NOT(ISERROR(SEARCH("△",A154)))</formula>
    </cfRule>
  </conditionalFormatting>
  <conditionalFormatting sqref="A156">
    <cfRule type="containsText" dxfId="1391" priority="130" operator="containsText" text="△">
      <formula>NOT(ISERROR(SEARCH("△",A156)))</formula>
    </cfRule>
  </conditionalFormatting>
  <conditionalFormatting sqref="A158">
    <cfRule type="containsText" dxfId="1390" priority="127" operator="containsText" text="△">
      <formula>NOT(ISERROR(SEARCH("△",A158)))</formula>
    </cfRule>
  </conditionalFormatting>
  <conditionalFormatting sqref="A160">
    <cfRule type="containsText" dxfId="1389" priority="124" operator="containsText" text="△">
      <formula>NOT(ISERROR(SEARCH("△",A160)))</formula>
    </cfRule>
  </conditionalFormatting>
  <conditionalFormatting sqref="A162">
    <cfRule type="containsText" dxfId="1388" priority="121" operator="containsText" text="△">
      <formula>NOT(ISERROR(SEARCH("△",A162)))</formula>
    </cfRule>
  </conditionalFormatting>
  <conditionalFormatting sqref="A164">
    <cfRule type="containsText" dxfId="1387" priority="118" operator="containsText" text="△">
      <formula>NOT(ISERROR(SEARCH("△",A164)))</formula>
    </cfRule>
  </conditionalFormatting>
  <conditionalFormatting sqref="A166">
    <cfRule type="containsText" dxfId="1386" priority="115" operator="containsText" text="△">
      <formula>NOT(ISERROR(SEARCH("△",A166)))</formula>
    </cfRule>
  </conditionalFormatting>
  <conditionalFormatting sqref="A168">
    <cfRule type="containsText" dxfId="1385" priority="112" operator="containsText" text="△">
      <formula>NOT(ISERROR(SEARCH("△",A168)))</formula>
    </cfRule>
  </conditionalFormatting>
  <conditionalFormatting sqref="A170">
    <cfRule type="containsText" dxfId="1384" priority="109" operator="containsText" text="△">
      <formula>NOT(ISERROR(SEARCH("△",A170)))</formula>
    </cfRule>
  </conditionalFormatting>
  <conditionalFormatting sqref="A172">
    <cfRule type="containsText" dxfId="1383" priority="106" operator="containsText" text="△">
      <formula>NOT(ISERROR(SEARCH("△",A172)))</formula>
    </cfRule>
  </conditionalFormatting>
  <conditionalFormatting sqref="A174">
    <cfRule type="containsText" dxfId="1382" priority="103" operator="containsText" text="△">
      <formula>NOT(ISERROR(SEARCH("△",A174)))</formula>
    </cfRule>
  </conditionalFormatting>
  <conditionalFormatting sqref="A176">
    <cfRule type="containsText" dxfId="1381" priority="100" operator="containsText" text="△">
      <formula>NOT(ISERROR(SEARCH("△",A176)))</formula>
    </cfRule>
  </conditionalFormatting>
  <conditionalFormatting sqref="A178">
    <cfRule type="containsText" dxfId="1380" priority="97" operator="containsText" text="△">
      <formula>NOT(ISERROR(SEARCH("△",A178)))</formula>
    </cfRule>
  </conditionalFormatting>
  <conditionalFormatting sqref="A180">
    <cfRule type="containsText" dxfId="1379" priority="94" operator="containsText" text="△">
      <formula>NOT(ISERROR(SEARCH("△",A180)))</formula>
    </cfRule>
  </conditionalFormatting>
  <conditionalFormatting sqref="A182">
    <cfRule type="containsText" dxfId="1378" priority="91" operator="containsText" text="△">
      <formula>NOT(ISERROR(SEARCH("△",A182)))</formula>
    </cfRule>
  </conditionalFormatting>
  <conditionalFormatting sqref="A192:A221">
    <cfRule type="containsText" dxfId="1377" priority="47" operator="containsText" text="Контрола">
      <formula>NOT(ISERROR(SEARCH("Контрола",A192)))</formula>
    </cfRule>
  </conditionalFormatting>
  <conditionalFormatting sqref="A193">
    <cfRule type="containsText" dxfId="1376" priority="88" operator="containsText" text="△">
      <formula>NOT(ISERROR(SEARCH("△",A193)))</formula>
    </cfRule>
  </conditionalFormatting>
  <conditionalFormatting sqref="A195">
    <cfRule type="containsText" dxfId="1375" priority="85" operator="containsText" text="△">
      <formula>NOT(ISERROR(SEARCH("△",A195)))</formula>
    </cfRule>
  </conditionalFormatting>
  <conditionalFormatting sqref="A197">
    <cfRule type="containsText" dxfId="1374" priority="82" operator="containsText" text="△">
      <formula>NOT(ISERROR(SEARCH("△",A197)))</formula>
    </cfRule>
  </conditionalFormatting>
  <conditionalFormatting sqref="A199">
    <cfRule type="containsText" dxfId="1373" priority="79" operator="containsText" text="△">
      <formula>NOT(ISERROR(SEARCH("△",A199)))</formula>
    </cfRule>
  </conditionalFormatting>
  <conditionalFormatting sqref="A201">
    <cfRule type="containsText" dxfId="1372" priority="76" operator="containsText" text="△">
      <formula>NOT(ISERROR(SEARCH("△",A201)))</formula>
    </cfRule>
  </conditionalFormatting>
  <conditionalFormatting sqref="A203">
    <cfRule type="containsText" dxfId="1371" priority="73" operator="containsText" text="△">
      <formula>NOT(ISERROR(SEARCH("△",A203)))</formula>
    </cfRule>
  </conditionalFormatting>
  <conditionalFormatting sqref="A205">
    <cfRule type="containsText" dxfId="1370" priority="70" operator="containsText" text="△">
      <formula>NOT(ISERROR(SEARCH("△",A205)))</formula>
    </cfRule>
  </conditionalFormatting>
  <conditionalFormatting sqref="A207">
    <cfRule type="containsText" dxfId="1369" priority="67" operator="containsText" text="△">
      <formula>NOT(ISERROR(SEARCH("△",A207)))</formula>
    </cfRule>
  </conditionalFormatting>
  <conditionalFormatting sqref="A209">
    <cfRule type="containsText" dxfId="1368" priority="64" operator="containsText" text="△">
      <formula>NOT(ISERROR(SEARCH("△",A209)))</formula>
    </cfRule>
  </conditionalFormatting>
  <conditionalFormatting sqref="A211">
    <cfRule type="containsText" dxfId="1367" priority="61" operator="containsText" text="△">
      <formula>NOT(ISERROR(SEARCH("△",A211)))</formula>
    </cfRule>
  </conditionalFormatting>
  <conditionalFormatting sqref="A213">
    <cfRule type="containsText" dxfId="1366" priority="58" operator="containsText" text="△">
      <formula>NOT(ISERROR(SEARCH("△",A213)))</formula>
    </cfRule>
  </conditionalFormatting>
  <conditionalFormatting sqref="A215">
    <cfRule type="containsText" dxfId="1365" priority="55" operator="containsText" text="△">
      <formula>NOT(ISERROR(SEARCH("△",A215)))</formula>
    </cfRule>
  </conditionalFormatting>
  <conditionalFormatting sqref="A217">
    <cfRule type="containsText" dxfId="1364" priority="52" operator="containsText" text="△">
      <formula>NOT(ISERROR(SEARCH("△",A217)))</formula>
    </cfRule>
  </conditionalFormatting>
  <conditionalFormatting sqref="A219">
    <cfRule type="containsText" dxfId="1363" priority="49" operator="containsText" text="△">
      <formula>NOT(ISERROR(SEARCH("△",A219)))</formula>
    </cfRule>
  </conditionalFormatting>
  <conditionalFormatting sqref="A221">
    <cfRule type="containsText" dxfId="1362" priority="46" operator="containsText" text="△">
      <formula>NOT(ISERROR(SEARCH("△",A221)))</formula>
    </cfRule>
  </conditionalFormatting>
  <conditionalFormatting sqref="A231:A260">
    <cfRule type="containsText" dxfId="1361" priority="2" operator="containsText" text="Контрола">
      <formula>NOT(ISERROR(SEARCH("Контрола",A231)))</formula>
    </cfRule>
  </conditionalFormatting>
  <conditionalFormatting sqref="A232">
    <cfRule type="containsText" dxfId="1360" priority="43" operator="containsText" text="△">
      <formula>NOT(ISERROR(SEARCH("△",A232)))</formula>
    </cfRule>
  </conditionalFormatting>
  <conditionalFormatting sqref="A234">
    <cfRule type="containsText" dxfId="1359" priority="40" operator="containsText" text="△">
      <formula>NOT(ISERROR(SEARCH("△",A234)))</formula>
    </cfRule>
  </conditionalFormatting>
  <conditionalFormatting sqref="A236">
    <cfRule type="containsText" dxfId="1358" priority="37" operator="containsText" text="△">
      <formula>NOT(ISERROR(SEARCH("△",A236)))</formula>
    </cfRule>
  </conditionalFormatting>
  <conditionalFormatting sqref="A238">
    <cfRule type="containsText" dxfId="1357" priority="34" operator="containsText" text="△">
      <formula>NOT(ISERROR(SEARCH("△",A238)))</formula>
    </cfRule>
  </conditionalFormatting>
  <conditionalFormatting sqref="A240">
    <cfRule type="containsText" dxfId="1356" priority="31" operator="containsText" text="△">
      <formula>NOT(ISERROR(SEARCH("△",A240)))</formula>
    </cfRule>
  </conditionalFormatting>
  <conditionalFormatting sqref="A242">
    <cfRule type="containsText" dxfId="1355" priority="28" operator="containsText" text="△">
      <formula>NOT(ISERROR(SEARCH("△",A242)))</formula>
    </cfRule>
  </conditionalFormatting>
  <conditionalFormatting sqref="A244">
    <cfRule type="containsText" dxfId="1354" priority="25" operator="containsText" text="△">
      <formula>NOT(ISERROR(SEARCH("△",A244)))</formula>
    </cfRule>
  </conditionalFormatting>
  <conditionalFormatting sqref="A246">
    <cfRule type="containsText" dxfId="1353" priority="22" operator="containsText" text="△">
      <formula>NOT(ISERROR(SEARCH("△",A246)))</formula>
    </cfRule>
  </conditionalFormatting>
  <conditionalFormatting sqref="A248">
    <cfRule type="containsText" dxfId="1352" priority="19" operator="containsText" text="△">
      <formula>NOT(ISERROR(SEARCH("△",A248)))</formula>
    </cfRule>
  </conditionalFormatting>
  <conditionalFormatting sqref="A250">
    <cfRule type="containsText" dxfId="1351" priority="16" operator="containsText" text="△">
      <formula>NOT(ISERROR(SEARCH("△",A250)))</formula>
    </cfRule>
  </conditionalFormatting>
  <conditionalFormatting sqref="A252">
    <cfRule type="containsText" dxfId="1350" priority="13" operator="containsText" text="△">
      <formula>NOT(ISERROR(SEARCH("△",A252)))</formula>
    </cfRule>
  </conditionalFormatting>
  <conditionalFormatting sqref="A254">
    <cfRule type="containsText" dxfId="1349" priority="10" operator="containsText" text="△">
      <formula>NOT(ISERROR(SEARCH("△",A254)))</formula>
    </cfRule>
  </conditionalFormatting>
  <conditionalFormatting sqref="A256">
    <cfRule type="containsText" dxfId="1348" priority="7" operator="containsText" text="△">
      <formula>NOT(ISERROR(SEARCH("△",A256)))</formula>
    </cfRule>
  </conditionalFormatting>
  <conditionalFormatting sqref="A258">
    <cfRule type="containsText" dxfId="1347" priority="4" operator="containsText" text="△">
      <formula>NOT(ISERROR(SEARCH("△",A258)))</formula>
    </cfRule>
  </conditionalFormatting>
  <conditionalFormatting sqref="A260">
    <cfRule type="containsText" dxfId="1346"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'Организационе јединице'!$B$3:$B$20</xm:f>
          </x14:formula1>
          <xm:sqref>C4:F4</xm:sqref>
        </x14:dataValidation>
        <x14:dataValidation type="list" allowBlank="1" showInputMessage="1" showErrorMessage="1" xr:uid="{00000000-0002-0000-0500-000002000000}">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00000000-0002-0000-0500-000000000000}">
          <x14:formula1>
            <xm:f>'Листа пословних процеса'!$C$7:$C$99</xm:f>
          </x14:formula1>
          <xm:sqref>C3:F3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AA24-A0AA-41CB-A077-6CC2B653E87E}">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1345" priority="50" operator="containsText" text="Контрола">
      <formula>NOT(ISERROR(SEARCH("Контрола",A36)))</formula>
    </cfRule>
  </conditionalFormatting>
  <conditionalFormatting sqref="A37">
    <cfRule type="containsText" dxfId="1344" priority="64" operator="containsText" text="△">
      <formula>NOT(ISERROR(SEARCH("△",A37)))</formula>
    </cfRule>
  </conditionalFormatting>
  <conditionalFormatting sqref="A39">
    <cfRule type="containsText" dxfId="1343" priority="63" operator="containsText" text="△">
      <formula>NOT(ISERROR(SEARCH("△",A39)))</formula>
    </cfRule>
  </conditionalFormatting>
  <conditionalFormatting sqref="A41">
    <cfRule type="containsText" dxfId="1342" priority="62" operator="containsText" text="△">
      <formula>NOT(ISERROR(SEARCH("△",A41)))</formula>
    </cfRule>
  </conditionalFormatting>
  <conditionalFormatting sqref="A43">
    <cfRule type="containsText" dxfId="1341" priority="61" operator="containsText" text="△">
      <formula>NOT(ISERROR(SEARCH("△",A43)))</formula>
    </cfRule>
  </conditionalFormatting>
  <conditionalFormatting sqref="A45">
    <cfRule type="containsText" dxfId="1340" priority="60" operator="containsText" text="△">
      <formula>NOT(ISERROR(SEARCH("△",A45)))</formula>
    </cfRule>
  </conditionalFormatting>
  <conditionalFormatting sqref="A47">
    <cfRule type="containsText" dxfId="1339" priority="59" operator="containsText" text="△">
      <formula>NOT(ISERROR(SEARCH("△",A47)))</formula>
    </cfRule>
  </conditionalFormatting>
  <conditionalFormatting sqref="A49">
    <cfRule type="containsText" dxfId="1338" priority="58" operator="containsText" text="△">
      <formula>NOT(ISERROR(SEARCH("△",A49)))</formula>
    </cfRule>
  </conditionalFormatting>
  <conditionalFormatting sqref="A51">
    <cfRule type="containsText" dxfId="1337" priority="57" operator="containsText" text="△">
      <formula>NOT(ISERROR(SEARCH("△",A51)))</formula>
    </cfRule>
  </conditionalFormatting>
  <conditionalFormatting sqref="A53">
    <cfRule type="containsText" dxfId="1336" priority="56" operator="containsText" text="△">
      <formula>NOT(ISERROR(SEARCH("△",A53)))</formula>
    </cfRule>
  </conditionalFormatting>
  <conditionalFormatting sqref="A55">
    <cfRule type="containsText" dxfId="1335" priority="55" operator="containsText" text="△">
      <formula>NOT(ISERROR(SEARCH("△",A55)))</formula>
    </cfRule>
  </conditionalFormatting>
  <conditionalFormatting sqref="A57">
    <cfRule type="containsText" dxfId="1334" priority="54" operator="containsText" text="△">
      <formula>NOT(ISERROR(SEARCH("△",A57)))</formula>
    </cfRule>
  </conditionalFormatting>
  <conditionalFormatting sqref="A59">
    <cfRule type="containsText" dxfId="1333" priority="53" operator="containsText" text="△">
      <formula>NOT(ISERROR(SEARCH("△",A59)))</formula>
    </cfRule>
  </conditionalFormatting>
  <conditionalFormatting sqref="A61">
    <cfRule type="containsText" dxfId="1332" priority="52" operator="containsText" text="△">
      <formula>NOT(ISERROR(SEARCH("△",A61)))</formula>
    </cfRule>
  </conditionalFormatting>
  <conditionalFormatting sqref="A63">
    <cfRule type="containsText" dxfId="1331" priority="51" operator="containsText" text="△">
      <formula>NOT(ISERROR(SEARCH("△",A63)))</formula>
    </cfRule>
  </conditionalFormatting>
  <conditionalFormatting sqref="A65">
    <cfRule type="containsText" dxfId="1330" priority="49" operator="containsText" text="△">
      <formula>NOT(ISERROR(SEARCH("△",A65)))</formula>
    </cfRule>
  </conditionalFormatting>
  <conditionalFormatting sqref="A75:A104">
    <cfRule type="containsText" dxfId="1329" priority="66" operator="containsText" text="Контрола">
      <formula>NOT(ISERROR(SEARCH("Контрола",A75)))</formula>
    </cfRule>
  </conditionalFormatting>
  <conditionalFormatting sqref="A76">
    <cfRule type="containsText" dxfId="1328" priority="80" operator="containsText" text="△">
      <formula>NOT(ISERROR(SEARCH("△",A76)))</formula>
    </cfRule>
  </conditionalFormatting>
  <conditionalFormatting sqref="A78">
    <cfRule type="containsText" dxfId="1327" priority="79" operator="containsText" text="△">
      <formula>NOT(ISERROR(SEARCH("△",A78)))</formula>
    </cfRule>
  </conditionalFormatting>
  <conditionalFormatting sqref="A80">
    <cfRule type="containsText" dxfId="1326" priority="78" operator="containsText" text="△">
      <formula>NOT(ISERROR(SEARCH("△",A80)))</formula>
    </cfRule>
  </conditionalFormatting>
  <conditionalFormatting sqref="A82">
    <cfRule type="containsText" dxfId="1325" priority="77" operator="containsText" text="△">
      <formula>NOT(ISERROR(SEARCH("△",A82)))</formula>
    </cfRule>
  </conditionalFormatting>
  <conditionalFormatting sqref="A84">
    <cfRule type="containsText" dxfId="1324" priority="76" operator="containsText" text="△">
      <formula>NOT(ISERROR(SEARCH("△",A84)))</formula>
    </cfRule>
  </conditionalFormatting>
  <conditionalFormatting sqref="A86">
    <cfRule type="containsText" dxfId="1323" priority="75" operator="containsText" text="△">
      <formula>NOT(ISERROR(SEARCH("△",A86)))</formula>
    </cfRule>
  </conditionalFormatting>
  <conditionalFormatting sqref="A88">
    <cfRule type="containsText" dxfId="1322" priority="74" operator="containsText" text="△">
      <formula>NOT(ISERROR(SEARCH("△",A88)))</formula>
    </cfRule>
  </conditionalFormatting>
  <conditionalFormatting sqref="A90">
    <cfRule type="containsText" dxfId="1321" priority="73" operator="containsText" text="△">
      <formula>NOT(ISERROR(SEARCH("△",A90)))</formula>
    </cfRule>
  </conditionalFormatting>
  <conditionalFormatting sqref="A92">
    <cfRule type="containsText" dxfId="1320" priority="72" operator="containsText" text="△">
      <formula>NOT(ISERROR(SEARCH("△",A92)))</formula>
    </cfRule>
  </conditionalFormatting>
  <conditionalFormatting sqref="A94">
    <cfRule type="containsText" dxfId="1319" priority="71" operator="containsText" text="△">
      <formula>NOT(ISERROR(SEARCH("△",A94)))</formula>
    </cfRule>
  </conditionalFormatting>
  <conditionalFormatting sqref="A96">
    <cfRule type="containsText" dxfId="1318" priority="70" operator="containsText" text="△">
      <formula>NOT(ISERROR(SEARCH("△",A96)))</formula>
    </cfRule>
  </conditionalFormatting>
  <conditionalFormatting sqref="A98">
    <cfRule type="containsText" dxfId="1317" priority="69" operator="containsText" text="△">
      <formula>NOT(ISERROR(SEARCH("△",A98)))</formula>
    </cfRule>
  </conditionalFormatting>
  <conditionalFormatting sqref="A100">
    <cfRule type="containsText" dxfId="1316" priority="68" operator="containsText" text="△">
      <formula>NOT(ISERROR(SEARCH("△",A100)))</formula>
    </cfRule>
  </conditionalFormatting>
  <conditionalFormatting sqref="A102">
    <cfRule type="containsText" dxfId="1315" priority="67" operator="containsText" text="△">
      <formula>NOT(ISERROR(SEARCH("△",A102)))</formula>
    </cfRule>
  </conditionalFormatting>
  <conditionalFormatting sqref="A104">
    <cfRule type="containsText" dxfId="1314" priority="65" operator="containsText" text="△">
      <formula>NOT(ISERROR(SEARCH("△",A104)))</formula>
    </cfRule>
  </conditionalFormatting>
  <conditionalFormatting sqref="A114:A143">
    <cfRule type="containsText" dxfId="1313" priority="82" operator="containsText" text="Контрола">
      <formula>NOT(ISERROR(SEARCH("Контрола",A114)))</formula>
    </cfRule>
  </conditionalFormatting>
  <conditionalFormatting sqref="A115">
    <cfRule type="containsText" dxfId="1312" priority="96" operator="containsText" text="△">
      <formula>NOT(ISERROR(SEARCH("△",A115)))</formula>
    </cfRule>
  </conditionalFormatting>
  <conditionalFormatting sqref="A117">
    <cfRule type="containsText" dxfId="1311" priority="95" operator="containsText" text="△">
      <formula>NOT(ISERROR(SEARCH("△",A117)))</formula>
    </cfRule>
  </conditionalFormatting>
  <conditionalFormatting sqref="A119">
    <cfRule type="containsText" dxfId="1310" priority="94" operator="containsText" text="△">
      <formula>NOT(ISERROR(SEARCH("△",A119)))</formula>
    </cfRule>
  </conditionalFormatting>
  <conditionalFormatting sqref="A121">
    <cfRule type="containsText" dxfId="1309" priority="93" operator="containsText" text="△">
      <formula>NOT(ISERROR(SEARCH("△",A121)))</formula>
    </cfRule>
  </conditionalFormatting>
  <conditionalFormatting sqref="A123">
    <cfRule type="containsText" dxfId="1308" priority="92" operator="containsText" text="△">
      <formula>NOT(ISERROR(SEARCH("△",A123)))</formula>
    </cfRule>
  </conditionalFormatting>
  <conditionalFormatting sqref="A125">
    <cfRule type="containsText" dxfId="1307" priority="91" operator="containsText" text="△">
      <formula>NOT(ISERROR(SEARCH("△",A125)))</formula>
    </cfRule>
  </conditionalFormatting>
  <conditionalFormatting sqref="A127">
    <cfRule type="containsText" dxfId="1306" priority="90" operator="containsText" text="△">
      <formula>NOT(ISERROR(SEARCH("△",A127)))</formula>
    </cfRule>
  </conditionalFormatting>
  <conditionalFormatting sqref="A129">
    <cfRule type="containsText" dxfId="1305" priority="89" operator="containsText" text="△">
      <formula>NOT(ISERROR(SEARCH("△",A129)))</formula>
    </cfRule>
  </conditionalFormatting>
  <conditionalFormatting sqref="A131">
    <cfRule type="containsText" dxfId="1304" priority="88" operator="containsText" text="△">
      <formula>NOT(ISERROR(SEARCH("△",A131)))</formula>
    </cfRule>
  </conditionalFormatting>
  <conditionalFormatting sqref="A133">
    <cfRule type="containsText" dxfId="1303" priority="87" operator="containsText" text="△">
      <formula>NOT(ISERROR(SEARCH("△",A133)))</formula>
    </cfRule>
  </conditionalFormatting>
  <conditionalFormatting sqref="A135">
    <cfRule type="containsText" dxfId="1302" priority="86" operator="containsText" text="△">
      <formula>NOT(ISERROR(SEARCH("△",A135)))</formula>
    </cfRule>
  </conditionalFormatting>
  <conditionalFormatting sqref="A137">
    <cfRule type="containsText" dxfId="1301" priority="85" operator="containsText" text="△">
      <formula>NOT(ISERROR(SEARCH("△",A137)))</formula>
    </cfRule>
  </conditionalFormatting>
  <conditionalFormatting sqref="A139">
    <cfRule type="containsText" dxfId="1300" priority="84" operator="containsText" text="△">
      <formula>NOT(ISERROR(SEARCH("△",A139)))</formula>
    </cfRule>
  </conditionalFormatting>
  <conditionalFormatting sqref="A141">
    <cfRule type="containsText" dxfId="1299" priority="83" operator="containsText" text="△">
      <formula>NOT(ISERROR(SEARCH("△",A141)))</formula>
    </cfRule>
  </conditionalFormatting>
  <conditionalFormatting sqref="A143">
    <cfRule type="containsText" dxfId="1298" priority="81" operator="containsText" text="△">
      <formula>NOT(ISERROR(SEARCH("△",A143)))</formula>
    </cfRule>
  </conditionalFormatting>
  <conditionalFormatting sqref="A153:A182">
    <cfRule type="containsText" dxfId="1297" priority="34" operator="containsText" text="Контрола">
      <formula>NOT(ISERROR(SEARCH("Контрола",A153)))</formula>
    </cfRule>
  </conditionalFormatting>
  <conditionalFormatting sqref="A154">
    <cfRule type="containsText" dxfId="1296" priority="48" operator="containsText" text="△">
      <formula>NOT(ISERROR(SEARCH("△",A154)))</formula>
    </cfRule>
  </conditionalFormatting>
  <conditionalFormatting sqref="A156">
    <cfRule type="containsText" dxfId="1295" priority="47" operator="containsText" text="△">
      <formula>NOT(ISERROR(SEARCH("△",A156)))</formula>
    </cfRule>
  </conditionalFormatting>
  <conditionalFormatting sqref="A158">
    <cfRule type="containsText" dxfId="1294" priority="46" operator="containsText" text="△">
      <formula>NOT(ISERROR(SEARCH("△",A158)))</formula>
    </cfRule>
  </conditionalFormatting>
  <conditionalFormatting sqref="A160">
    <cfRule type="containsText" dxfId="1293" priority="45" operator="containsText" text="△">
      <formula>NOT(ISERROR(SEARCH("△",A160)))</formula>
    </cfRule>
  </conditionalFormatting>
  <conditionalFormatting sqref="A162">
    <cfRule type="containsText" dxfId="1292" priority="44" operator="containsText" text="△">
      <formula>NOT(ISERROR(SEARCH("△",A162)))</formula>
    </cfRule>
  </conditionalFormatting>
  <conditionalFormatting sqref="A164">
    <cfRule type="containsText" dxfId="1291" priority="43" operator="containsText" text="△">
      <formula>NOT(ISERROR(SEARCH("△",A164)))</formula>
    </cfRule>
  </conditionalFormatting>
  <conditionalFormatting sqref="A166">
    <cfRule type="containsText" dxfId="1290" priority="42" operator="containsText" text="△">
      <formula>NOT(ISERROR(SEARCH("△",A166)))</formula>
    </cfRule>
  </conditionalFormatting>
  <conditionalFormatting sqref="A168">
    <cfRule type="containsText" dxfId="1289" priority="41" operator="containsText" text="△">
      <formula>NOT(ISERROR(SEARCH("△",A168)))</formula>
    </cfRule>
  </conditionalFormatting>
  <conditionalFormatting sqref="A170">
    <cfRule type="containsText" dxfId="1288" priority="40" operator="containsText" text="△">
      <formula>NOT(ISERROR(SEARCH("△",A170)))</formula>
    </cfRule>
  </conditionalFormatting>
  <conditionalFormatting sqref="A172">
    <cfRule type="containsText" dxfId="1287" priority="39" operator="containsText" text="△">
      <formula>NOT(ISERROR(SEARCH("△",A172)))</formula>
    </cfRule>
  </conditionalFormatting>
  <conditionalFormatting sqref="A174">
    <cfRule type="containsText" dxfId="1286" priority="38" operator="containsText" text="△">
      <formula>NOT(ISERROR(SEARCH("△",A174)))</formula>
    </cfRule>
  </conditionalFormatting>
  <conditionalFormatting sqref="A176">
    <cfRule type="containsText" dxfId="1285" priority="37" operator="containsText" text="△">
      <formula>NOT(ISERROR(SEARCH("△",A176)))</formula>
    </cfRule>
  </conditionalFormatting>
  <conditionalFormatting sqref="A178">
    <cfRule type="containsText" dxfId="1284" priority="36" operator="containsText" text="△">
      <formula>NOT(ISERROR(SEARCH("△",A178)))</formula>
    </cfRule>
  </conditionalFormatting>
  <conditionalFormatting sqref="A180">
    <cfRule type="containsText" dxfId="1283" priority="35" operator="containsText" text="△">
      <formula>NOT(ISERROR(SEARCH("△",A180)))</formula>
    </cfRule>
  </conditionalFormatting>
  <conditionalFormatting sqref="A182">
    <cfRule type="containsText" dxfId="1282" priority="33" operator="containsText" text="△">
      <formula>NOT(ISERROR(SEARCH("△",A182)))</formula>
    </cfRule>
  </conditionalFormatting>
  <conditionalFormatting sqref="A192:A221">
    <cfRule type="containsText" dxfId="1281" priority="18" operator="containsText" text="Контрола">
      <formula>NOT(ISERROR(SEARCH("Контрола",A192)))</formula>
    </cfRule>
  </conditionalFormatting>
  <conditionalFormatting sqref="A193">
    <cfRule type="containsText" dxfId="1280" priority="32" operator="containsText" text="△">
      <formula>NOT(ISERROR(SEARCH("△",A193)))</formula>
    </cfRule>
  </conditionalFormatting>
  <conditionalFormatting sqref="A195">
    <cfRule type="containsText" dxfId="1279" priority="31" operator="containsText" text="△">
      <formula>NOT(ISERROR(SEARCH("△",A195)))</formula>
    </cfRule>
  </conditionalFormatting>
  <conditionalFormatting sqref="A197">
    <cfRule type="containsText" dxfId="1278" priority="30" operator="containsText" text="△">
      <formula>NOT(ISERROR(SEARCH("△",A197)))</formula>
    </cfRule>
  </conditionalFormatting>
  <conditionalFormatting sqref="A199">
    <cfRule type="containsText" dxfId="1277" priority="29" operator="containsText" text="△">
      <formula>NOT(ISERROR(SEARCH("△",A199)))</formula>
    </cfRule>
  </conditionalFormatting>
  <conditionalFormatting sqref="A201">
    <cfRule type="containsText" dxfId="1276" priority="28" operator="containsText" text="△">
      <formula>NOT(ISERROR(SEARCH("△",A201)))</formula>
    </cfRule>
  </conditionalFormatting>
  <conditionalFormatting sqref="A203">
    <cfRule type="containsText" dxfId="1275" priority="27" operator="containsText" text="△">
      <formula>NOT(ISERROR(SEARCH("△",A203)))</formula>
    </cfRule>
  </conditionalFormatting>
  <conditionalFormatting sqref="A205">
    <cfRule type="containsText" dxfId="1274" priority="26" operator="containsText" text="△">
      <formula>NOT(ISERROR(SEARCH("△",A205)))</formula>
    </cfRule>
  </conditionalFormatting>
  <conditionalFormatting sqref="A207">
    <cfRule type="containsText" dxfId="1273" priority="25" operator="containsText" text="△">
      <formula>NOT(ISERROR(SEARCH("△",A207)))</formula>
    </cfRule>
  </conditionalFormatting>
  <conditionalFormatting sqref="A209">
    <cfRule type="containsText" dxfId="1272" priority="24" operator="containsText" text="△">
      <formula>NOT(ISERROR(SEARCH("△",A209)))</formula>
    </cfRule>
  </conditionalFormatting>
  <conditionalFormatting sqref="A211">
    <cfRule type="containsText" dxfId="1271" priority="23" operator="containsText" text="△">
      <formula>NOT(ISERROR(SEARCH("△",A211)))</formula>
    </cfRule>
  </conditionalFormatting>
  <conditionalFormatting sqref="A213">
    <cfRule type="containsText" dxfId="1270" priority="22" operator="containsText" text="△">
      <formula>NOT(ISERROR(SEARCH("△",A213)))</formula>
    </cfRule>
  </conditionalFormatting>
  <conditionalFormatting sqref="A215">
    <cfRule type="containsText" dxfId="1269" priority="21" operator="containsText" text="△">
      <formula>NOT(ISERROR(SEARCH("△",A215)))</formula>
    </cfRule>
  </conditionalFormatting>
  <conditionalFormatting sqref="A217">
    <cfRule type="containsText" dxfId="1268" priority="20" operator="containsText" text="△">
      <formula>NOT(ISERROR(SEARCH("△",A217)))</formula>
    </cfRule>
  </conditionalFormatting>
  <conditionalFormatting sqref="A219">
    <cfRule type="containsText" dxfId="1267" priority="19" operator="containsText" text="△">
      <formula>NOT(ISERROR(SEARCH("△",A219)))</formula>
    </cfRule>
  </conditionalFormatting>
  <conditionalFormatting sqref="A221">
    <cfRule type="containsText" dxfId="1266" priority="17" operator="containsText" text="△">
      <formula>NOT(ISERROR(SEARCH("△",A221)))</formula>
    </cfRule>
  </conditionalFormatting>
  <conditionalFormatting sqref="A231:A260">
    <cfRule type="containsText" dxfId="1265" priority="2" operator="containsText" text="Контрола">
      <formula>NOT(ISERROR(SEARCH("Контрола",A231)))</formula>
    </cfRule>
  </conditionalFormatting>
  <conditionalFormatting sqref="A232">
    <cfRule type="containsText" dxfId="1264" priority="16" operator="containsText" text="△">
      <formula>NOT(ISERROR(SEARCH("△",A232)))</formula>
    </cfRule>
  </conditionalFormatting>
  <conditionalFormatting sqref="A234">
    <cfRule type="containsText" dxfId="1263" priority="15" operator="containsText" text="△">
      <formula>NOT(ISERROR(SEARCH("△",A234)))</formula>
    </cfRule>
  </conditionalFormatting>
  <conditionalFormatting sqref="A236">
    <cfRule type="containsText" dxfId="1262" priority="14" operator="containsText" text="△">
      <formula>NOT(ISERROR(SEARCH("△",A236)))</formula>
    </cfRule>
  </conditionalFormatting>
  <conditionalFormatting sqref="A238">
    <cfRule type="containsText" dxfId="1261" priority="13" operator="containsText" text="△">
      <formula>NOT(ISERROR(SEARCH("△",A238)))</formula>
    </cfRule>
  </conditionalFormatting>
  <conditionalFormatting sqref="A240">
    <cfRule type="containsText" dxfId="1260" priority="12" operator="containsText" text="△">
      <formula>NOT(ISERROR(SEARCH("△",A240)))</formula>
    </cfRule>
  </conditionalFormatting>
  <conditionalFormatting sqref="A242">
    <cfRule type="containsText" dxfId="1259" priority="11" operator="containsText" text="△">
      <formula>NOT(ISERROR(SEARCH("△",A242)))</formula>
    </cfRule>
  </conditionalFormatting>
  <conditionalFormatting sqref="A244">
    <cfRule type="containsText" dxfId="1258" priority="10" operator="containsText" text="△">
      <formula>NOT(ISERROR(SEARCH("△",A244)))</formula>
    </cfRule>
  </conditionalFormatting>
  <conditionalFormatting sqref="A246">
    <cfRule type="containsText" dxfId="1257" priority="9" operator="containsText" text="△">
      <formula>NOT(ISERROR(SEARCH("△",A246)))</formula>
    </cfRule>
  </conditionalFormatting>
  <conditionalFormatting sqref="A248">
    <cfRule type="containsText" dxfId="1256" priority="8" operator="containsText" text="△">
      <formula>NOT(ISERROR(SEARCH("△",A248)))</formula>
    </cfRule>
  </conditionalFormatting>
  <conditionalFormatting sqref="A250">
    <cfRule type="containsText" dxfId="1255" priority="7" operator="containsText" text="△">
      <formula>NOT(ISERROR(SEARCH("△",A250)))</formula>
    </cfRule>
  </conditionalFormatting>
  <conditionalFormatting sqref="A252">
    <cfRule type="containsText" dxfId="1254" priority="6" operator="containsText" text="△">
      <formula>NOT(ISERROR(SEARCH("△",A252)))</formula>
    </cfRule>
  </conditionalFormatting>
  <conditionalFormatting sqref="A254">
    <cfRule type="containsText" dxfId="1253" priority="5" operator="containsText" text="△">
      <formula>NOT(ISERROR(SEARCH("△",A254)))</formula>
    </cfRule>
  </conditionalFormatting>
  <conditionalFormatting sqref="A256">
    <cfRule type="containsText" dxfId="1252" priority="4" operator="containsText" text="△">
      <formula>NOT(ISERROR(SEARCH("△",A256)))</formula>
    </cfRule>
  </conditionalFormatting>
  <conditionalFormatting sqref="A258">
    <cfRule type="containsText" dxfId="1251" priority="3" operator="containsText" text="△">
      <formula>NOT(ISERROR(SEARCH("△",A258)))</formula>
    </cfRule>
  </conditionalFormatting>
  <conditionalFormatting sqref="A260">
    <cfRule type="containsText" dxfId="1250"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D9E363A0-A980-496A-80D3-63900F9FE84F}">
          <x14:formula1>
            <xm:f>'Листа пословних процеса'!$C$7:$C$99</xm:f>
          </x14:formula1>
          <xm:sqref>C3:F3</xm:sqref>
        </x14:dataValidation>
        <x14:dataValidation type="list" allowBlank="1" showInputMessage="1" showErrorMessage="1" xr:uid="{B9DCB308-0182-4367-8C0A-BA67CA305D1E}">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DD20EB28-724E-4EB6-9F40-F025BC6C1350}">
          <x14:formula1>
            <xm:f>'Организационе јединице'!$B$3:$B$20</xm:f>
          </x14:formula1>
          <xm:sqref>C4:F4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8047C-0A6B-44FD-8A3E-F8772C9ADE1A}">
  <dimension ref="A1:H260"/>
  <sheetViews>
    <sheetView view="pageBreakPreview" topLeftCell="A254" zoomScaleNormal="96" zoomScaleSheetLayoutView="100" workbookViewId="0">
      <selection activeCell="F259" sqref="F259:F260"/>
    </sheetView>
  </sheetViews>
  <sheetFormatPr defaultColWidth="9.1796875" defaultRowHeight="14.5" x14ac:dyDescent="0.35"/>
  <cols>
    <col min="1" max="1" width="15.08984375" style="4" customWidth="1"/>
    <col min="2" max="2" width="19.1796875" style="4" customWidth="1"/>
    <col min="3" max="3" width="17.1796875" style="4" customWidth="1"/>
    <col min="4" max="4" width="16.81640625" style="4" customWidth="1"/>
    <col min="5" max="5" width="10.453125" style="4" customWidth="1"/>
    <col min="6" max="6" width="16.54296875" style="4" customWidth="1"/>
    <col min="7" max="16384" width="9.1796875" style="11"/>
  </cols>
  <sheetData>
    <row r="1" spans="1:6" ht="33.75" customHeight="1" x14ac:dyDescent="0.35">
      <c r="A1" s="224" t="s">
        <v>66</v>
      </c>
      <c r="B1" s="215"/>
      <c r="C1" s="215"/>
      <c r="D1" s="215"/>
      <c r="E1" s="215"/>
      <c r="F1" s="36" t="s">
        <v>371</v>
      </c>
    </row>
    <row r="2" spans="1:6" ht="33.75" customHeight="1" x14ac:dyDescent="0.35">
      <c r="A2" s="224" t="s">
        <v>10</v>
      </c>
      <c r="B2" s="225"/>
      <c r="C2" s="222" t="s">
        <v>34</v>
      </c>
      <c r="D2" s="222"/>
      <c r="E2" s="222"/>
      <c r="F2" s="222"/>
    </row>
    <row r="3" spans="1:6" ht="45" customHeight="1" x14ac:dyDescent="0.35">
      <c r="A3" s="217" t="str">
        <f>IF(ISNA(VLOOKUP(C3,'Сви процеси'!$B$5:$Q$72,2,0))=TRUE," ",VLOOKUP(C3,'Сви процеси'!$B$5:$Q$72,2,0))</f>
        <v xml:space="preserve"> </v>
      </c>
      <c r="B3" s="219"/>
      <c r="C3" s="223"/>
      <c r="D3" s="223"/>
      <c r="E3" s="223"/>
      <c r="F3" s="223"/>
    </row>
    <row r="4" spans="1:6" ht="37.4" customHeight="1" x14ac:dyDescent="0.35">
      <c r="A4" s="224" t="s">
        <v>35</v>
      </c>
      <c r="B4" s="225"/>
      <c r="C4" s="237"/>
      <c r="D4" s="238"/>
      <c r="E4" s="238"/>
      <c r="F4" s="239"/>
    </row>
    <row r="5" spans="1:6" x14ac:dyDescent="0.35">
      <c r="A5" s="213"/>
      <c r="B5" s="216"/>
      <c r="C5" s="216"/>
      <c r="D5" s="216"/>
      <c r="E5" s="216"/>
      <c r="F5" s="214"/>
    </row>
    <row r="6" spans="1:6" ht="32.15" customHeight="1" x14ac:dyDescent="0.35">
      <c r="A6" s="224" t="s">
        <v>36</v>
      </c>
      <c r="B6" s="225"/>
      <c r="C6" s="217" t="str">
        <f>IF(ISNA(VLOOKUP(C4,'Организационе јединице'!$B$3:$C$36,2,0))=TRUE,"     ", VLOOKUP(C4,'Организационе јединице'!$B$3:$C36,2,0))</f>
        <v xml:space="preserve">     </v>
      </c>
      <c r="D6" s="218"/>
      <c r="E6" s="218"/>
      <c r="F6" s="219"/>
    </row>
    <row r="7" spans="1:6" x14ac:dyDescent="0.35">
      <c r="A7" s="230"/>
      <c r="B7" s="215"/>
      <c r="C7" s="215"/>
      <c r="D7" s="215"/>
      <c r="E7" s="215"/>
      <c r="F7" s="231"/>
    </row>
    <row r="8" spans="1:6" ht="67.5" customHeight="1" x14ac:dyDescent="0.35">
      <c r="A8" s="35" t="s">
        <v>12</v>
      </c>
      <c r="B8" s="232" t="str">
        <f>IF(ISNA(VLOOKUP(C3,'Сви процеси'!$B$5:$Q$72,4,0))=TRUE," ",VLOOKUP(C3,'Сви процеси'!$B$5:$Q$72,4,0))</f>
        <v xml:space="preserve"> </v>
      </c>
      <c r="C8" s="233"/>
      <c r="D8" s="233"/>
      <c r="E8" s="233"/>
      <c r="F8" s="234"/>
    </row>
    <row r="9" spans="1:6" ht="26.4" customHeight="1" x14ac:dyDescent="0.35">
      <c r="A9" s="227" t="s">
        <v>37</v>
      </c>
      <c r="B9" s="235" t="str">
        <f>IF(ISNA(VLOOKUP(C3,'Сви процеси'!$B$5:$T$72,17,0))=TRUE," ",VLOOKUP(C3,'Сви процеси'!$B$5:$T$72,17,0))</f>
        <v xml:space="preserve"> </v>
      </c>
      <c r="C9" s="226"/>
      <c r="D9" s="226"/>
      <c r="E9" s="226"/>
      <c r="F9" s="236"/>
    </row>
    <row r="10" spans="1:6" ht="25.75" customHeight="1" x14ac:dyDescent="0.35">
      <c r="A10" s="228"/>
      <c r="B10" s="226" t="str">
        <f>IF(ISNA(VLOOKUP(C3,'Сви процеси'!$B$5:$T$72,18,0))=TRUE," ",VLOOKUP(C3,'Сви процеси'!$B$5:$T$72,18,0))</f>
        <v xml:space="preserve"> </v>
      </c>
      <c r="C10" s="226"/>
      <c r="D10" s="226"/>
      <c r="E10" s="226"/>
      <c r="F10" s="226"/>
    </row>
    <row r="11" spans="1:6" ht="24.65" customHeight="1" x14ac:dyDescent="0.35">
      <c r="A11" s="229"/>
      <c r="B11" s="226" t="str">
        <f>IF(ISNA(VLOOKUP(C3,'Сви процеси'!$B$5:$T$72,19,0))=TRUE," ",VLOOKUP(C3,'Сви процеси'!$B$5:$T$72,19,0))</f>
        <v xml:space="preserve"> </v>
      </c>
      <c r="C11" s="226"/>
      <c r="D11" s="226"/>
      <c r="E11" s="226"/>
      <c r="F11" s="226"/>
    </row>
    <row r="12" spans="1:6" x14ac:dyDescent="0.35">
      <c r="A12" s="215"/>
      <c r="B12" s="215"/>
      <c r="C12" s="215"/>
      <c r="D12" s="215"/>
      <c r="E12" s="215"/>
      <c r="F12" s="215"/>
    </row>
    <row r="13" spans="1:6" x14ac:dyDescent="0.35">
      <c r="A13" s="222" t="s">
        <v>38</v>
      </c>
      <c r="B13" s="222"/>
      <c r="C13" s="222"/>
      <c r="D13" s="222"/>
      <c r="E13" s="222"/>
      <c r="F13" s="222"/>
    </row>
    <row r="14" spans="1:6" ht="36" customHeight="1" x14ac:dyDescent="0.35">
      <c r="A14" s="37" t="s">
        <v>39</v>
      </c>
      <c r="B14" s="223"/>
      <c r="C14" s="223"/>
      <c r="D14" s="223"/>
      <c r="E14" s="223"/>
      <c r="F14" s="223"/>
    </row>
    <row r="15" spans="1:6" ht="150" customHeight="1" x14ac:dyDescent="0.35">
      <c r="A15" s="37" t="s">
        <v>40</v>
      </c>
      <c r="B15" s="212" t="str">
        <f>IF(ISNA(VLOOKUP(C3,'Сви процеси'!$B$5:$Q$72,3,0))=TRUE," ",VLOOKUP(C3,'Сви процеси'!$B$5:$Q$72,3,0))</f>
        <v xml:space="preserve"> </v>
      </c>
      <c r="C15" s="212"/>
      <c r="D15" s="212"/>
      <c r="E15" s="212"/>
      <c r="F15" s="212"/>
    </row>
    <row r="16" spans="1:6" ht="37.75" customHeight="1" x14ac:dyDescent="0.35">
      <c r="A16" s="37" t="s">
        <v>41</v>
      </c>
      <c r="B16" s="223"/>
      <c r="C16" s="223"/>
      <c r="D16" s="223"/>
      <c r="E16" s="223"/>
      <c r="F16" s="223"/>
    </row>
    <row r="17" spans="1:8" x14ac:dyDescent="0.35">
      <c r="A17" s="215"/>
      <c r="B17" s="215"/>
      <c r="C17" s="215"/>
      <c r="D17" s="215"/>
      <c r="E17" s="215"/>
      <c r="F17" s="215"/>
    </row>
    <row r="18" spans="1:8" ht="29" x14ac:dyDescent="0.35">
      <c r="A18" s="36" t="s">
        <v>42</v>
      </c>
      <c r="B18" s="224" t="s">
        <v>80</v>
      </c>
      <c r="C18" s="240"/>
      <c r="D18" s="240"/>
      <c r="E18" s="240"/>
      <c r="F18" s="225"/>
    </row>
    <row r="19" spans="1:8" ht="26.5" customHeight="1" x14ac:dyDescent="0.35">
      <c r="A19" s="32" t="str">
        <f>IF(ISNA(VLOOKUP(C3,'Сви процеси'!$B$5:$Q$72,5,0))=TRUE," ",VLOOKUP(C3,'Сви процеси'!$B$5:$Q$72,5,0))</f>
        <v xml:space="preserve"> </v>
      </c>
      <c r="B19" s="212" t="str">
        <f>IF(ISNA(VLOOKUP(C3,'Сви процеси'!$B$5:$Q$72,6,0))=TRUE," ",VLOOKUP(C3,'Сви процеси'!$B$5:$Q$72,6,0))</f>
        <v xml:space="preserve"> </v>
      </c>
      <c r="C19" s="212"/>
      <c r="D19" s="212"/>
      <c r="E19" s="212"/>
      <c r="F19" s="212"/>
    </row>
    <row r="20" spans="1:8" ht="27" customHeight="1" x14ac:dyDescent="0.35">
      <c r="A20" s="32" t="str">
        <f>IF(ISNA(VLOOKUP(C3,'Сви процеси'!$B$5:$Q$72,7,0))=TRUE," ",VLOOKUP(C3,'Сви процеси'!$B$5:$Q$72,7,0))</f>
        <v xml:space="preserve"> </v>
      </c>
      <c r="B20" s="212" t="str">
        <f>IF(ISNA(VLOOKUP(C3,'Сви процеси'!$B$5:$Q$72,8,0))=TRUE,"  ",VLOOKUP(C3,'Сви процеси'!$B$5:$Q$72,8,0))</f>
        <v xml:space="preserve">  </v>
      </c>
      <c r="C20" s="212"/>
      <c r="D20" s="212"/>
      <c r="E20" s="212"/>
      <c r="F20" s="212"/>
    </row>
    <row r="21" spans="1:8" ht="31.4" customHeight="1" x14ac:dyDescent="0.35">
      <c r="A21" s="32" t="str">
        <f>IF(ISNA(VLOOKUP(C3,'Сви процеси'!$B$5:$Q$72,9,0))=TRUE," ",VLOOKUP(C3,'Сви процеси'!$B$5:$Q$72,9,0))</f>
        <v xml:space="preserve"> </v>
      </c>
      <c r="B21" s="212" t="str">
        <f>IF(ISNA(VLOOKUP(C3,'Сви процеси'!$B$5:$Q$72,10,0))=TRUE," ",VLOOKUP(C3,'Сви процеси'!$B$5:$Q$72,10,0))</f>
        <v xml:space="preserve"> </v>
      </c>
      <c r="C21" s="212"/>
      <c r="D21" s="212"/>
      <c r="E21" s="212"/>
      <c r="F21" s="212"/>
    </row>
    <row r="22" spans="1:8" ht="26.5" customHeight="1" x14ac:dyDescent="0.35">
      <c r="A22" s="32" t="str">
        <f>IF(ISNA(VLOOKUP(C3,'Сви процеси'!$B$5:$Q$72,11,0))=TRUE," ",VLOOKUP(C3,'Сви процеси'!$B$5:$Q$72,11,0))</f>
        <v xml:space="preserve"> </v>
      </c>
      <c r="B22" s="212" t="str">
        <f>IF(ISNA(VLOOKUP(C3,'Сви процеси'!$B$5:$Q$72,12,0))=TRUE," ",VLOOKUP(C3,'Сви процеси'!$B$5:$Q$72,12,0))</f>
        <v xml:space="preserve"> </v>
      </c>
      <c r="C22" s="212"/>
      <c r="D22" s="212"/>
      <c r="E22" s="212"/>
      <c r="F22" s="212"/>
    </row>
    <row r="23" spans="1:8" ht="26.15" customHeight="1" x14ac:dyDescent="0.35">
      <c r="A23" s="32" t="str">
        <f>IF(ISNA(VLOOKUP(C3,'Сви процеси'!$B$5:$Q$72,13,0))=TRUE," ",VLOOKUP(C3,'Сви процеси'!$B$5:$Q$72,13,0))</f>
        <v xml:space="preserve"> </v>
      </c>
      <c r="B23" s="212" t="str">
        <f>IF(ISNA(VLOOKUP(C3,'Сви процеси'!$B$5:$Q$72,14,0))=TRUE," ",VLOOKUP(C3,'Сви процеси'!$B$5:$Q$72,14,0))</f>
        <v xml:space="preserve"> </v>
      </c>
      <c r="C23" s="212"/>
      <c r="D23" s="212"/>
      <c r="E23" s="212"/>
      <c r="F23" s="212"/>
    </row>
    <row r="24" spans="1:8" ht="26.15" customHeight="1" x14ac:dyDescent="0.35">
      <c r="A24" s="32" t="str">
        <f>IF(ISNA(VLOOKUP(C3,'Сви процеси'!$B$5:$Q$72,15,0))=TRUE," ",VLOOKUP(C3,'Сви процеси'!$B$5:$Q$72,15,0))</f>
        <v xml:space="preserve"> </v>
      </c>
      <c r="B24" s="212" t="str">
        <f>IF(ISNA(VLOOKUP(C3,'Сви процеси'!$B$5:$Q$72,16,0))=TRUE," ",VLOOKUP(C3,'Сви процеси'!$B$5:$Q$72,16,0))</f>
        <v xml:space="preserve"> </v>
      </c>
      <c r="C24" s="212"/>
      <c r="D24" s="212"/>
      <c r="E24" s="212"/>
      <c r="F24" s="212"/>
    </row>
    <row r="25" spans="1:8" ht="14.5" customHeight="1" x14ac:dyDescent="0.35">
      <c r="A25" s="218"/>
      <c r="B25" s="218"/>
      <c r="C25" s="218"/>
      <c r="D25" s="218"/>
      <c r="E25" s="218"/>
      <c r="F25" s="218"/>
    </row>
    <row r="26" spans="1:8" ht="29.5" customHeight="1" x14ac:dyDescent="0.35">
      <c r="A26" s="241" t="s">
        <v>67</v>
      </c>
      <c r="B26" s="242"/>
      <c r="C26" s="242"/>
      <c r="D26" s="242"/>
      <c r="E26" s="242"/>
      <c r="F26" s="243"/>
    </row>
    <row r="27" spans="1:8" x14ac:dyDescent="0.35">
      <c r="A27" s="215"/>
      <c r="B27" s="215"/>
      <c r="C27" s="215"/>
      <c r="D27" s="215"/>
      <c r="E27" s="215"/>
      <c r="F27" s="215"/>
    </row>
    <row r="28" spans="1:8" ht="14.5" customHeight="1" x14ac:dyDescent="0.35">
      <c r="A28" s="205" t="s">
        <v>43</v>
      </c>
      <c r="B28" s="206"/>
      <c r="C28" s="206"/>
      <c r="D28" s="206"/>
      <c r="E28" s="206"/>
      <c r="F28" s="207"/>
    </row>
    <row r="29" spans="1:8" ht="22.4" customHeight="1" x14ac:dyDescent="0.35">
      <c r="A29" s="32" t="str">
        <f>A19</f>
        <v xml:space="preserve"> </v>
      </c>
      <c r="B29" s="212" t="str">
        <f>B19</f>
        <v xml:space="preserve"> </v>
      </c>
      <c r="C29" s="212"/>
      <c r="D29" s="212"/>
      <c r="E29" s="212"/>
      <c r="F29" s="212"/>
      <c r="H29" s="12"/>
    </row>
    <row r="30" spans="1:8" x14ac:dyDescent="0.35">
      <c r="A30" s="208"/>
      <c r="B30" s="208"/>
      <c r="C30" s="208"/>
      <c r="D30" s="208"/>
      <c r="E30" s="208"/>
      <c r="F30" s="208"/>
    </row>
    <row r="31" spans="1:8" ht="110.15" customHeight="1" x14ac:dyDescent="0.35">
      <c r="A31" s="38" t="s">
        <v>44</v>
      </c>
      <c r="B31" s="209"/>
      <c r="C31" s="209"/>
      <c r="D31" s="209"/>
      <c r="E31" s="209"/>
      <c r="F31" s="209"/>
    </row>
    <row r="32" spans="1:8" x14ac:dyDescent="0.35">
      <c r="A32" s="210"/>
      <c r="B32" s="210"/>
      <c r="C32" s="210"/>
      <c r="D32" s="210"/>
      <c r="E32" s="210"/>
      <c r="F32" s="210"/>
    </row>
    <row r="33" spans="1:6" x14ac:dyDescent="0.35">
      <c r="A33" s="211" t="s">
        <v>45</v>
      </c>
      <c r="B33" s="211"/>
      <c r="C33" s="211"/>
      <c r="D33" s="211"/>
      <c r="E33" s="211"/>
      <c r="F33" s="211"/>
    </row>
    <row r="35" spans="1:6" x14ac:dyDescent="0.35">
      <c r="A35" s="33" t="s">
        <v>46</v>
      </c>
      <c r="B35" s="213" t="s">
        <v>47</v>
      </c>
      <c r="C35" s="214"/>
      <c r="D35" s="34" t="s">
        <v>48</v>
      </c>
      <c r="E35" s="123" t="s">
        <v>81</v>
      </c>
      <c r="F35" s="34" t="s">
        <v>49</v>
      </c>
    </row>
    <row r="36" spans="1:6" ht="15.65" customHeight="1" x14ac:dyDescent="0.35">
      <c r="A36" s="108" t="s">
        <v>62</v>
      </c>
      <c r="B36" s="201"/>
      <c r="C36" s="202"/>
      <c r="D36" s="199"/>
      <c r="E36" s="199"/>
      <c r="F36" s="199"/>
    </row>
    <row r="37" spans="1:6" ht="33" customHeight="1" x14ac:dyDescent="0.35">
      <c r="A37" s="107" t="str">
        <f>VLOOKUP(A36,siiiii!$B$16:$C$20,2,0)</f>
        <v xml:space="preserve">                                                           </v>
      </c>
      <c r="B37" s="203"/>
      <c r="C37" s="204"/>
      <c r="D37" s="200"/>
      <c r="E37" s="200"/>
      <c r="F37" s="200"/>
    </row>
    <row r="38" spans="1:6" x14ac:dyDescent="0.35">
      <c r="A38" s="108" t="s">
        <v>62</v>
      </c>
      <c r="B38" s="201"/>
      <c r="C38" s="202"/>
      <c r="D38" s="220"/>
      <c r="E38" s="199"/>
      <c r="F38" s="199"/>
    </row>
    <row r="39" spans="1:6" ht="46" x14ac:dyDescent="0.35">
      <c r="A39" s="107" t="str">
        <f>VLOOKUP(A38,siiiii!$B$16:$C$20,2,0)</f>
        <v xml:space="preserve">                                                           </v>
      </c>
      <c r="B39" s="203"/>
      <c r="C39" s="204"/>
      <c r="D39" s="221"/>
      <c r="E39" s="200"/>
      <c r="F39" s="200"/>
    </row>
    <row r="40" spans="1:6" x14ac:dyDescent="0.35">
      <c r="A40" s="108" t="s">
        <v>62</v>
      </c>
      <c r="B40" s="201"/>
      <c r="C40" s="202"/>
      <c r="D40" s="220"/>
      <c r="E40" s="199"/>
      <c r="F40" s="199"/>
    </row>
    <row r="41" spans="1:6" ht="46" x14ac:dyDescent="0.35">
      <c r="A41" s="107" t="str">
        <f>VLOOKUP(A40,siiiii!$B$16:$C$20,2,0)</f>
        <v xml:space="preserve">                                                           </v>
      </c>
      <c r="B41" s="203"/>
      <c r="C41" s="204"/>
      <c r="D41" s="221"/>
      <c r="E41" s="200"/>
      <c r="F41" s="200"/>
    </row>
    <row r="42" spans="1:6" x14ac:dyDescent="0.35">
      <c r="A42" s="108" t="s">
        <v>62</v>
      </c>
      <c r="B42" s="201"/>
      <c r="C42" s="202"/>
      <c r="D42" s="199"/>
      <c r="E42" s="199"/>
      <c r="F42" s="199"/>
    </row>
    <row r="43" spans="1:6" ht="46" x14ac:dyDescent="0.35">
      <c r="A43" s="107" t="str">
        <f>VLOOKUP(A42,siiiii!$B$16:$C$20,2,0)</f>
        <v xml:space="preserve">                                                           </v>
      </c>
      <c r="B43" s="203"/>
      <c r="C43" s="204"/>
      <c r="D43" s="200"/>
      <c r="E43" s="200"/>
      <c r="F43" s="200"/>
    </row>
    <row r="44" spans="1:6" x14ac:dyDescent="0.35">
      <c r="A44" s="108" t="s">
        <v>62</v>
      </c>
      <c r="B44" s="201"/>
      <c r="C44" s="202"/>
      <c r="D44" s="199"/>
      <c r="E44" s="199"/>
      <c r="F44" s="199"/>
    </row>
    <row r="45" spans="1:6" ht="46" x14ac:dyDescent="0.35">
      <c r="A45" s="107" t="str">
        <f>VLOOKUP(A44,siiiii!$B$16:$C$20,2,0)</f>
        <v xml:space="preserve">                                                           </v>
      </c>
      <c r="B45" s="203"/>
      <c r="C45" s="204"/>
      <c r="D45" s="200"/>
      <c r="E45" s="200"/>
      <c r="F45" s="200"/>
    </row>
    <row r="46" spans="1:6" ht="15.65" customHeight="1" x14ac:dyDescent="0.35">
      <c r="A46" s="108" t="s">
        <v>62</v>
      </c>
      <c r="B46" s="201"/>
      <c r="C46" s="202"/>
      <c r="D46" s="199"/>
      <c r="E46" s="199"/>
      <c r="F46" s="199"/>
    </row>
    <row r="47" spans="1:6" ht="46" x14ac:dyDescent="0.35">
      <c r="A47" s="107" t="str">
        <f>VLOOKUP(A46,siiiii!$B$16:$C$20,2,0)</f>
        <v xml:space="preserve">                                                           </v>
      </c>
      <c r="B47" s="203"/>
      <c r="C47" s="204"/>
      <c r="D47" s="200"/>
      <c r="E47" s="200"/>
      <c r="F47" s="200"/>
    </row>
    <row r="48" spans="1:6" x14ac:dyDescent="0.35">
      <c r="A48" s="108" t="s">
        <v>62</v>
      </c>
      <c r="B48" s="201"/>
      <c r="C48" s="202"/>
      <c r="D48" s="199"/>
      <c r="E48" s="199"/>
      <c r="F48" s="199"/>
    </row>
    <row r="49" spans="1:6" ht="46" x14ac:dyDescent="0.35">
      <c r="A49" s="107" t="str">
        <f>VLOOKUP(A48,siiiii!$B$16:$C$20,2,0)</f>
        <v xml:space="preserve">                                                           </v>
      </c>
      <c r="B49" s="203"/>
      <c r="C49" s="204"/>
      <c r="D49" s="200"/>
      <c r="E49" s="200"/>
      <c r="F49" s="200"/>
    </row>
    <row r="50" spans="1:6" x14ac:dyDescent="0.35">
      <c r="A50" s="108" t="s">
        <v>62</v>
      </c>
      <c r="B50" s="201"/>
      <c r="C50" s="202"/>
      <c r="D50" s="199"/>
      <c r="E50" s="199"/>
      <c r="F50" s="220"/>
    </row>
    <row r="51" spans="1:6" ht="46" x14ac:dyDescent="0.35">
      <c r="A51" s="107" t="str">
        <f>VLOOKUP(A50,siiiii!$B$16:$C$20,2,0)</f>
        <v xml:space="preserve">                                                           </v>
      </c>
      <c r="B51" s="203"/>
      <c r="C51" s="204"/>
      <c r="D51" s="200"/>
      <c r="E51" s="200"/>
      <c r="F51" s="221"/>
    </row>
    <row r="52" spans="1:6" x14ac:dyDescent="0.35">
      <c r="A52" s="108" t="s">
        <v>62</v>
      </c>
      <c r="B52" s="201"/>
      <c r="C52" s="202"/>
      <c r="D52" s="220"/>
      <c r="E52" s="199"/>
      <c r="F52" s="199"/>
    </row>
    <row r="53" spans="1:6" ht="46" x14ac:dyDescent="0.35">
      <c r="A53" s="107" t="str">
        <f>VLOOKUP(A52,siiiii!$B$16:$C$20,2,0)</f>
        <v xml:space="preserve">                                                           </v>
      </c>
      <c r="B53" s="203"/>
      <c r="C53" s="204"/>
      <c r="D53" s="221"/>
      <c r="E53" s="200"/>
      <c r="F53" s="200"/>
    </row>
    <row r="54" spans="1:6" x14ac:dyDescent="0.35">
      <c r="A54" s="108" t="s">
        <v>62</v>
      </c>
      <c r="B54" s="201"/>
      <c r="C54" s="202"/>
      <c r="D54" s="199"/>
      <c r="E54" s="199"/>
      <c r="F54" s="199"/>
    </row>
    <row r="55" spans="1:6" ht="46" x14ac:dyDescent="0.35">
      <c r="A55" s="107" t="str">
        <f>VLOOKUP(A54,siiiii!$B$16:$C$20,2,0)</f>
        <v xml:space="preserve">                                                           </v>
      </c>
      <c r="B55" s="203"/>
      <c r="C55" s="204"/>
      <c r="D55" s="200"/>
      <c r="E55" s="200"/>
      <c r="F55" s="200"/>
    </row>
    <row r="56" spans="1:6" ht="15.65" customHeight="1" x14ac:dyDescent="0.35">
      <c r="A56" s="108" t="s">
        <v>62</v>
      </c>
      <c r="B56" s="201"/>
      <c r="C56" s="202"/>
      <c r="D56" s="220"/>
      <c r="E56" s="199"/>
      <c r="F56" s="199"/>
    </row>
    <row r="57" spans="1:6" ht="33" customHeight="1" x14ac:dyDescent="0.35">
      <c r="A57" s="107" t="str">
        <f>VLOOKUP(A56,siiiii!$B$16:$C$20,2,0)</f>
        <v xml:space="preserve">                                                           </v>
      </c>
      <c r="B57" s="203"/>
      <c r="C57" s="204"/>
      <c r="D57" s="221"/>
      <c r="E57" s="200"/>
      <c r="F57" s="200"/>
    </row>
    <row r="58" spans="1:6" x14ac:dyDescent="0.35">
      <c r="A58" s="108" t="s">
        <v>62</v>
      </c>
      <c r="B58" s="201"/>
      <c r="C58" s="202"/>
      <c r="D58" s="199"/>
      <c r="E58" s="199"/>
      <c r="F58" s="199"/>
    </row>
    <row r="59" spans="1:6" ht="46" x14ac:dyDescent="0.35">
      <c r="A59" s="107" t="str">
        <f>VLOOKUP(A58,siiiii!$B$16:$C$20,2,0)</f>
        <v xml:space="preserve">                                                           </v>
      </c>
      <c r="B59" s="203"/>
      <c r="C59" s="204"/>
      <c r="D59" s="200"/>
      <c r="E59" s="200"/>
      <c r="F59" s="200"/>
    </row>
    <row r="60" spans="1:6" x14ac:dyDescent="0.35">
      <c r="A60" s="108" t="s">
        <v>62</v>
      </c>
      <c r="B60" s="201"/>
      <c r="C60" s="202"/>
      <c r="D60" s="199"/>
      <c r="E60" s="199"/>
      <c r="F60" s="199"/>
    </row>
    <row r="61" spans="1:6" ht="46" x14ac:dyDescent="0.35">
      <c r="A61" s="107" t="str">
        <f>VLOOKUP(A60,siiiii!$B$16:$C$20,2,0)</f>
        <v xml:space="preserve">                                                           </v>
      </c>
      <c r="B61" s="203"/>
      <c r="C61" s="204"/>
      <c r="D61" s="200"/>
      <c r="E61" s="200"/>
      <c r="F61" s="200"/>
    </row>
    <row r="62" spans="1:6" x14ac:dyDescent="0.35">
      <c r="A62" s="108" t="s">
        <v>62</v>
      </c>
      <c r="B62" s="201"/>
      <c r="C62" s="202"/>
      <c r="D62" s="199"/>
      <c r="E62" s="199"/>
      <c r="F62" s="199"/>
    </row>
    <row r="63" spans="1:6" ht="46" x14ac:dyDescent="0.35">
      <c r="A63" s="107" t="str">
        <f>VLOOKUP(A62,siiiii!$B$16:$C$20,2,0)</f>
        <v xml:space="preserve">                                                           </v>
      </c>
      <c r="B63" s="203"/>
      <c r="C63" s="204"/>
      <c r="D63" s="200"/>
      <c r="E63" s="200"/>
      <c r="F63" s="200"/>
    </row>
    <row r="64" spans="1:6" x14ac:dyDescent="0.35">
      <c r="A64" s="108" t="s">
        <v>62</v>
      </c>
      <c r="B64" s="201"/>
      <c r="C64" s="202"/>
      <c r="D64" s="199"/>
      <c r="E64" s="199"/>
      <c r="F64" s="199"/>
    </row>
    <row r="65" spans="1:8" ht="46" x14ac:dyDescent="0.35">
      <c r="A65" s="107" t="str">
        <f>VLOOKUP(A64,siiiii!$B$16:$C$20,2,0)</f>
        <v xml:space="preserve">                                                           </v>
      </c>
      <c r="B65" s="203"/>
      <c r="C65" s="204"/>
      <c r="D65" s="200"/>
      <c r="E65" s="200"/>
      <c r="F65" s="200"/>
    </row>
    <row r="66" spans="1:8" x14ac:dyDescent="0.35">
      <c r="A66" s="215"/>
      <c r="B66" s="215"/>
      <c r="C66" s="215"/>
      <c r="D66" s="215"/>
      <c r="E66" s="215"/>
      <c r="F66" s="215"/>
    </row>
    <row r="67" spans="1:8" ht="15.75" customHeight="1" x14ac:dyDescent="0.35">
      <c r="A67" s="205" t="s">
        <v>43</v>
      </c>
      <c r="B67" s="206"/>
      <c r="C67" s="206"/>
      <c r="D67" s="206"/>
      <c r="E67" s="206"/>
      <c r="F67" s="207"/>
    </row>
    <row r="68" spans="1:8" ht="34.4" customHeight="1" x14ac:dyDescent="0.35">
      <c r="A68" s="32" t="str">
        <f>A20</f>
        <v xml:space="preserve"> </v>
      </c>
      <c r="B68" s="217" t="str">
        <f>B20</f>
        <v xml:space="preserve">  </v>
      </c>
      <c r="C68" s="218"/>
      <c r="D68" s="218"/>
      <c r="E68" s="218"/>
      <c r="F68" s="219"/>
      <c r="H68" s="12"/>
    </row>
    <row r="69" spans="1:8" x14ac:dyDescent="0.35">
      <c r="A69" s="213"/>
      <c r="B69" s="216"/>
      <c r="C69" s="216"/>
      <c r="D69" s="216"/>
      <c r="E69" s="216"/>
      <c r="F69" s="214"/>
    </row>
    <row r="70" spans="1:8" ht="110.15" customHeight="1" x14ac:dyDescent="0.35">
      <c r="A70" s="38" t="s">
        <v>44</v>
      </c>
      <c r="B70" s="209"/>
      <c r="C70" s="209"/>
      <c r="D70" s="209"/>
      <c r="E70" s="209"/>
      <c r="F70" s="209"/>
    </row>
    <row r="71" spans="1:8" x14ac:dyDescent="0.35">
      <c r="A71" s="210"/>
      <c r="B71" s="210"/>
      <c r="C71" s="210"/>
      <c r="D71" s="210"/>
      <c r="E71" s="210"/>
      <c r="F71" s="210"/>
    </row>
    <row r="72" spans="1:8" x14ac:dyDescent="0.35">
      <c r="A72" s="211" t="s">
        <v>45</v>
      </c>
      <c r="B72" s="211"/>
      <c r="C72" s="211"/>
      <c r="D72" s="211"/>
      <c r="E72" s="211"/>
      <c r="F72" s="211"/>
    </row>
    <row r="74" spans="1:8" x14ac:dyDescent="0.35">
      <c r="A74" s="34" t="s">
        <v>46</v>
      </c>
      <c r="B74" s="213" t="s">
        <v>47</v>
      </c>
      <c r="C74" s="214"/>
      <c r="D74" s="34" t="s">
        <v>48</v>
      </c>
      <c r="E74" s="123" t="s">
        <v>81</v>
      </c>
      <c r="F74" s="34" t="s">
        <v>49</v>
      </c>
    </row>
    <row r="75" spans="1:8" x14ac:dyDescent="0.35">
      <c r="A75" s="108" t="s">
        <v>62</v>
      </c>
      <c r="B75" s="201"/>
      <c r="C75" s="202"/>
      <c r="D75" s="199"/>
      <c r="E75" s="199"/>
      <c r="F75" s="199"/>
    </row>
    <row r="76" spans="1:8" ht="46" x14ac:dyDescent="0.35">
      <c r="A76" s="107" t="str">
        <f>VLOOKUP(A75,siiiii!$B$16:$C$20,2,0)</f>
        <v xml:space="preserve">                                                           </v>
      </c>
      <c r="B76" s="203"/>
      <c r="C76" s="204"/>
      <c r="D76" s="200"/>
      <c r="E76" s="200"/>
      <c r="F76" s="200"/>
    </row>
    <row r="77" spans="1:8" x14ac:dyDescent="0.35">
      <c r="A77" s="108" t="s">
        <v>62</v>
      </c>
      <c r="B77" s="201"/>
      <c r="C77" s="202"/>
      <c r="D77" s="199"/>
      <c r="E77" s="199"/>
      <c r="F77" s="199"/>
    </row>
    <row r="78" spans="1:8" ht="46" x14ac:dyDescent="0.35">
      <c r="A78" s="107" t="str">
        <f>VLOOKUP(A77,siiiii!$B$16:$C$20,2,0)</f>
        <v xml:space="preserve">                                                           </v>
      </c>
      <c r="B78" s="203"/>
      <c r="C78" s="204"/>
      <c r="D78" s="200"/>
      <c r="E78" s="200"/>
      <c r="F78" s="200"/>
    </row>
    <row r="79" spans="1:8" x14ac:dyDescent="0.35">
      <c r="A79" s="108" t="s">
        <v>62</v>
      </c>
      <c r="B79" s="201"/>
      <c r="C79" s="202"/>
      <c r="D79" s="199"/>
      <c r="E79" s="199"/>
      <c r="F79" s="199"/>
    </row>
    <row r="80" spans="1:8" ht="46" x14ac:dyDescent="0.35">
      <c r="A80" s="107" t="str">
        <f>VLOOKUP(A79,siiiii!$B$16:$C$20,2,0)</f>
        <v xml:space="preserve">                                                           </v>
      </c>
      <c r="B80" s="203"/>
      <c r="C80" s="204"/>
      <c r="D80" s="200"/>
      <c r="E80" s="200"/>
      <c r="F80" s="200"/>
    </row>
    <row r="81" spans="1:6" x14ac:dyDescent="0.35">
      <c r="A81" s="108" t="s">
        <v>62</v>
      </c>
      <c r="B81" s="201"/>
      <c r="C81" s="202"/>
      <c r="D81" s="199"/>
      <c r="E81" s="199"/>
      <c r="F81" s="199"/>
    </row>
    <row r="82" spans="1:6" ht="46" x14ac:dyDescent="0.35">
      <c r="A82" s="107" t="str">
        <f>VLOOKUP(A81,siiiii!$B$16:$C$20,2,0)</f>
        <v xml:space="preserve">                                                           </v>
      </c>
      <c r="B82" s="203"/>
      <c r="C82" s="204"/>
      <c r="D82" s="200"/>
      <c r="E82" s="200"/>
      <c r="F82" s="200"/>
    </row>
    <row r="83" spans="1:6" x14ac:dyDescent="0.35">
      <c r="A83" s="108" t="s">
        <v>62</v>
      </c>
      <c r="B83" s="201"/>
      <c r="C83" s="202"/>
      <c r="D83" s="199"/>
      <c r="E83" s="199"/>
      <c r="F83" s="199"/>
    </row>
    <row r="84" spans="1:6" ht="46" x14ac:dyDescent="0.35">
      <c r="A84" s="107" t="str">
        <f>VLOOKUP(A83,siiiii!$B$16:$C$20,2,0)</f>
        <v xml:space="preserve">                                                           </v>
      </c>
      <c r="B84" s="203"/>
      <c r="C84" s="204"/>
      <c r="D84" s="200"/>
      <c r="E84" s="200"/>
      <c r="F84" s="200"/>
    </row>
    <row r="85" spans="1:6" x14ac:dyDescent="0.35">
      <c r="A85" s="108" t="s">
        <v>62</v>
      </c>
      <c r="B85" s="201"/>
      <c r="C85" s="202"/>
      <c r="D85" s="199"/>
      <c r="E85" s="199"/>
      <c r="F85" s="199"/>
    </row>
    <row r="86" spans="1:6" ht="46" x14ac:dyDescent="0.35">
      <c r="A86" s="107" t="str">
        <f>VLOOKUP(A85,siiiii!$B$16:$C$20,2,0)</f>
        <v xml:space="preserve">                                                           </v>
      </c>
      <c r="B86" s="203"/>
      <c r="C86" s="204"/>
      <c r="D86" s="200"/>
      <c r="E86" s="200"/>
      <c r="F86" s="200"/>
    </row>
    <row r="87" spans="1:6" x14ac:dyDescent="0.35">
      <c r="A87" s="108" t="s">
        <v>62</v>
      </c>
      <c r="B87" s="201"/>
      <c r="C87" s="202"/>
      <c r="D87" s="199"/>
      <c r="E87" s="199"/>
      <c r="F87" s="199"/>
    </row>
    <row r="88" spans="1:6" ht="46" x14ac:dyDescent="0.35">
      <c r="A88" s="107" t="str">
        <f>VLOOKUP(A87,siiiii!$B$16:$C$20,2,0)</f>
        <v xml:space="preserve">                                                           </v>
      </c>
      <c r="B88" s="203"/>
      <c r="C88" s="204"/>
      <c r="D88" s="200"/>
      <c r="E88" s="200"/>
      <c r="F88" s="200"/>
    </row>
    <row r="89" spans="1:6" x14ac:dyDescent="0.35">
      <c r="A89" s="108" t="s">
        <v>62</v>
      </c>
      <c r="B89" s="201"/>
      <c r="C89" s="202"/>
      <c r="D89" s="199"/>
      <c r="E89" s="199"/>
      <c r="F89" s="199"/>
    </row>
    <row r="90" spans="1:6" ht="56.25" customHeight="1" x14ac:dyDescent="0.35">
      <c r="A90" s="107" t="str">
        <f>VLOOKUP(A89,siiiii!$B$16:$C$20,2,0)</f>
        <v xml:space="preserve">                                                           </v>
      </c>
      <c r="B90" s="203"/>
      <c r="C90" s="204"/>
      <c r="D90" s="200"/>
      <c r="E90" s="200"/>
      <c r="F90" s="200"/>
    </row>
    <row r="91" spans="1:6" x14ac:dyDescent="0.35">
      <c r="A91" s="108" t="s">
        <v>62</v>
      </c>
      <c r="B91" s="201"/>
      <c r="C91" s="202"/>
      <c r="D91" s="199"/>
      <c r="E91" s="199"/>
      <c r="F91" s="199"/>
    </row>
    <row r="92" spans="1:6" ht="46" x14ac:dyDescent="0.35">
      <c r="A92" s="107" t="str">
        <f>VLOOKUP(A91,siiiii!$B$16:$C$20,2,0)</f>
        <v xml:space="preserve">                                                           </v>
      </c>
      <c r="B92" s="203"/>
      <c r="C92" s="204"/>
      <c r="D92" s="200"/>
      <c r="E92" s="200"/>
      <c r="F92" s="200"/>
    </row>
    <row r="93" spans="1:6" x14ac:dyDescent="0.35">
      <c r="A93" s="108" t="s">
        <v>62</v>
      </c>
      <c r="B93" s="201"/>
      <c r="C93" s="202"/>
      <c r="D93" s="199"/>
      <c r="E93" s="199"/>
      <c r="F93" s="199"/>
    </row>
    <row r="94" spans="1:6" ht="46" x14ac:dyDescent="0.35">
      <c r="A94" s="107" t="str">
        <f>VLOOKUP(A93,siiiii!$B$16:$C$20,2,0)</f>
        <v xml:space="preserve">                                                           </v>
      </c>
      <c r="B94" s="203"/>
      <c r="C94" s="204"/>
      <c r="D94" s="200"/>
      <c r="E94" s="200"/>
      <c r="F94" s="200"/>
    </row>
    <row r="95" spans="1:6" x14ac:dyDescent="0.35">
      <c r="A95" s="108" t="s">
        <v>62</v>
      </c>
      <c r="B95" s="201"/>
      <c r="C95" s="202"/>
      <c r="D95" s="199"/>
      <c r="E95" s="199"/>
      <c r="F95" s="199"/>
    </row>
    <row r="96" spans="1:6" ht="46" x14ac:dyDescent="0.35">
      <c r="A96" s="107" t="str">
        <f>VLOOKUP(A95,siiiii!$B$16:$C$20,2,0)</f>
        <v xml:space="preserve">                                                           </v>
      </c>
      <c r="B96" s="203"/>
      <c r="C96" s="204"/>
      <c r="D96" s="200"/>
      <c r="E96" s="200"/>
      <c r="F96" s="200"/>
    </row>
    <row r="97" spans="1:8" x14ac:dyDescent="0.35">
      <c r="A97" s="108" t="s">
        <v>62</v>
      </c>
      <c r="B97" s="201"/>
      <c r="C97" s="202"/>
      <c r="D97" s="199"/>
      <c r="E97" s="199"/>
      <c r="F97" s="199"/>
    </row>
    <row r="98" spans="1:8" ht="46" x14ac:dyDescent="0.35">
      <c r="A98" s="107" t="str">
        <f>VLOOKUP(A97,siiiii!$B$16:$C$20,2,0)</f>
        <v xml:space="preserve">                                                           </v>
      </c>
      <c r="B98" s="203"/>
      <c r="C98" s="204"/>
      <c r="D98" s="200"/>
      <c r="E98" s="200"/>
      <c r="F98" s="200"/>
    </row>
    <row r="99" spans="1:8" x14ac:dyDescent="0.35">
      <c r="A99" s="108" t="s">
        <v>62</v>
      </c>
      <c r="B99" s="201"/>
      <c r="C99" s="202"/>
      <c r="D99" s="199"/>
      <c r="E99" s="199"/>
      <c r="F99" s="199"/>
    </row>
    <row r="100" spans="1:8" ht="46" x14ac:dyDescent="0.35">
      <c r="A100" s="107" t="str">
        <f>VLOOKUP(A99,siiiii!$B$16:$C$20,2,0)</f>
        <v xml:space="preserve">                                                           </v>
      </c>
      <c r="B100" s="203"/>
      <c r="C100" s="204"/>
      <c r="D100" s="200"/>
      <c r="E100" s="200"/>
      <c r="F100" s="200"/>
    </row>
    <row r="101" spans="1:8" x14ac:dyDescent="0.35">
      <c r="A101" s="108" t="s">
        <v>62</v>
      </c>
      <c r="B101" s="201"/>
      <c r="C101" s="202"/>
      <c r="D101" s="199"/>
      <c r="E101" s="199"/>
      <c r="F101" s="199"/>
    </row>
    <row r="102" spans="1:8" ht="46" x14ac:dyDescent="0.35">
      <c r="A102" s="107" t="str">
        <f>VLOOKUP(A101,siiiii!$B$16:$C$20,2,0)</f>
        <v xml:space="preserve">                                                           </v>
      </c>
      <c r="B102" s="203"/>
      <c r="C102" s="204"/>
      <c r="D102" s="200"/>
      <c r="E102" s="200"/>
      <c r="F102" s="200"/>
    </row>
    <row r="103" spans="1:8" x14ac:dyDescent="0.35">
      <c r="A103" s="108" t="s">
        <v>62</v>
      </c>
      <c r="B103" s="201"/>
      <c r="C103" s="202"/>
      <c r="D103" s="199"/>
      <c r="E103" s="199"/>
      <c r="F103" s="199"/>
    </row>
    <row r="104" spans="1:8" ht="46" x14ac:dyDescent="0.35">
      <c r="A104" s="107" t="str">
        <f>VLOOKUP(A103,siiiii!$B$16:$C$20,2,0)</f>
        <v xml:space="preserve">                                                           </v>
      </c>
      <c r="B104" s="203"/>
      <c r="C104" s="204"/>
      <c r="D104" s="200"/>
      <c r="E104" s="200"/>
      <c r="F104" s="200"/>
    </row>
    <row r="106" spans="1:8" ht="15.75" customHeight="1" x14ac:dyDescent="0.35">
      <c r="A106" s="205" t="s">
        <v>43</v>
      </c>
      <c r="B106" s="206"/>
      <c r="C106" s="206"/>
      <c r="D106" s="206"/>
      <c r="E106" s="206"/>
      <c r="F106" s="207"/>
    </row>
    <row r="107" spans="1:8" ht="34.4" customHeight="1" x14ac:dyDescent="0.35">
      <c r="A107" s="32" t="str">
        <f>A21</f>
        <v xml:space="preserve"> </v>
      </c>
      <c r="B107" s="212" t="str">
        <f>B21</f>
        <v xml:space="preserve"> </v>
      </c>
      <c r="C107" s="212"/>
      <c r="D107" s="212"/>
      <c r="E107" s="212"/>
      <c r="F107" s="212"/>
      <c r="H107" s="12"/>
    </row>
    <row r="108" spans="1:8" x14ac:dyDescent="0.35">
      <c r="A108" s="208"/>
      <c r="B108" s="208"/>
      <c r="C108" s="208"/>
      <c r="D108" s="208"/>
      <c r="E108" s="208"/>
      <c r="F108" s="208"/>
    </row>
    <row r="109" spans="1:8" ht="110.15" customHeight="1" x14ac:dyDescent="0.35">
      <c r="A109" s="38" t="s">
        <v>44</v>
      </c>
      <c r="B109" s="209"/>
      <c r="C109" s="209"/>
      <c r="D109" s="209"/>
      <c r="E109" s="209"/>
      <c r="F109" s="209"/>
    </row>
    <row r="110" spans="1:8" x14ac:dyDescent="0.35">
      <c r="A110" s="210"/>
      <c r="B110" s="210"/>
      <c r="C110" s="210"/>
      <c r="D110" s="210"/>
      <c r="E110" s="210"/>
      <c r="F110" s="210"/>
    </row>
    <row r="111" spans="1:8" x14ac:dyDescent="0.35">
      <c r="A111" s="211" t="s">
        <v>45</v>
      </c>
      <c r="B111" s="211"/>
      <c r="C111" s="211"/>
      <c r="D111" s="211"/>
      <c r="E111" s="211"/>
      <c r="F111" s="211"/>
    </row>
    <row r="113" spans="1:6" x14ac:dyDescent="0.35">
      <c r="A113" s="34" t="s">
        <v>46</v>
      </c>
      <c r="B113" s="213" t="s">
        <v>47</v>
      </c>
      <c r="C113" s="214"/>
      <c r="D113" s="34" t="s">
        <v>48</v>
      </c>
      <c r="E113" s="123" t="s">
        <v>81</v>
      </c>
      <c r="F113" s="34" t="s">
        <v>49</v>
      </c>
    </row>
    <row r="114" spans="1:6" x14ac:dyDescent="0.35">
      <c r="A114" s="108" t="s">
        <v>62</v>
      </c>
      <c r="B114" s="201"/>
      <c r="C114" s="202"/>
      <c r="D114" s="199"/>
      <c r="E114" s="199"/>
      <c r="F114" s="199"/>
    </row>
    <row r="115" spans="1:6" ht="46" x14ac:dyDescent="0.35">
      <c r="A115" s="107" t="str">
        <f>VLOOKUP(A114,siiiii!$B$16:$C$20,2,0)</f>
        <v xml:space="preserve">                                                           </v>
      </c>
      <c r="B115" s="203"/>
      <c r="C115" s="204"/>
      <c r="D115" s="200"/>
      <c r="E115" s="200"/>
      <c r="F115" s="200"/>
    </row>
    <row r="116" spans="1:6" x14ac:dyDescent="0.35">
      <c r="A116" s="108" t="s">
        <v>62</v>
      </c>
      <c r="B116" s="201"/>
      <c r="C116" s="202"/>
      <c r="D116" s="199"/>
      <c r="E116" s="199"/>
      <c r="F116" s="199"/>
    </row>
    <row r="117" spans="1:6" ht="46" x14ac:dyDescent="0.35">
      <c r="A117" s="107" t="str">
        <f>VLOOKUP(A116,siiiii!$B$16:$C$20,2,0)</f>
        <v xml:space="preserve">                                                           </v>
      </c>
      <c r="B117" s="203"/>
      <c r="C117" s="204"/>
      <c r="D117" s="200"/>
      <c r="E117" s="200"/>
      <c r="F117" s="200"/>
    </row>
    <row r="118" spans="1:6" x14ac:dyDescent="0.35">
      <c r="A118" s="108" t="s">
        <v>62</v>
      </c>
      <c r="B118" s="201"/>
      <c r="C118" s="202"/>
      <c r="D118" s="199"/>
      <c r="E118" s="199"/>
      <c r="F118" s="199"/>
    </row>
    <row r="119" spans="1:6" ht="46" x14ac:dyDescent="0.35">
      <c r="A119" s="107" t="str">
        <f>VLOOKUP(A118,siiiii!$B$16:$C$20,2,0)</f>
        <v xml:space="preserve">                                                           </v>
      </c>
      <c r="B119" s="203"/>
      <c r="C119" s="204"/>
      <c r="D119" s="200"/>
      <c r="E119" s="200"/>
      <c r="F119" s="200"/>
    </row>
    <row r="120" spans="1:6" x14ac:dyDescent="0.35">
      <c r="A120" s="108" t="s">
        <v>62</v>
      </c>
      <c r="B120" s="201"/>
      <c r="C120" s="202"/>
      <c r="D120" s="199"/>
      <c r="E120" s="199"/>
      <c r="F120" s="199"/>
    </row>
    <row r="121" spans="1:6" ht="46" x14ac:dyDescent="0.35">
      <c r="A121" s="107" t="str">
        <f>VLOOKUP(A120,siiiii!$B$16:$C$20,2,0)</f>
        <v xml:space="preserve">                                                           </v>
      </c>
      <c r="B121" s="203"/>
      <c r="C121" s="204"/>
      <c r="D121" s="200"/>
      <c r="E121" s="200"/>
      <c r="F121" s="200"/>
    </row>
    <row r="122" spans="1:6" x14ac:dyDescent="0.35">
      <c r="A122" s="108" t="s">
        <v>62</v>
      </c>
      <c r="B122" s="201"/>
      <c r="C122" s="202"/>
      <c r="D122" s="199"/>
      <c r="E122" s="199"/>
      <c r="F122" s="199"/>
    </row>
    <row r="123" spans="1:6" ht="46" x14ac:dyDescent="0.35">
      <c r="A123" s="107" t="str">
        <f>VLOOKUP(A122,siiiii!$B$16:$C$20,2,0)</f>
        <v xml:space="preserve">                                                           </v>
      </c>
      <c r="B123" s="203"/>
      <c r="C123" s="204"/>
      <c r="D123" s="200"/>
      <c r="E123" s="200"/>
      <c r="F123" s="200"/>
    </row>
    <row r="124" spans="1:6" x14ac:dyDescent="0.35">
      <c r="A124" s="108" t="s">
        <v>62</v>
      </c>
      <c r="B124" s="201"/>
      <c r="C124" s="202"/>
      <c r="D124" s="199"/>
      <c r="E124" s="199"/>
      <c r="F124" s="199"/>
    </row>
    <row r="125" spans="1:6" ht="46" x14ac:dyDescent="0.35">
      <c r="A125" s="107" t="str">
        <f>VLOOKUP(A124,siiiii!$B$16:$C$20,2,0)</f>
        <v xml:space="preserve">                                                           </v>
      </c>
      <c r="B125" s="203"/>
      <c r="C125" s="204"/>
      <c r="D125" s="200"/>
      <c r="E125" s="200"/>
      <c r="F125" s="200"/>
    </row>
    <row r="126" spans="1:6" x14ac:dyDescent="0.35">
      <c r="A126" s="108" t="s">
        <v>62</v>
      </c>
      <c r="B126" s="201"/>
      <c r="C126" s="202"/>
      <c r="D126" s="199"/>
      <c r="E126" s="199"/>
      <c r="F126" s="199"/>
    </row>
    <row r="127" spans="1:6" ht="46" x14ac:dyDescent="0.35">
      <c r="A127" s="107" t="str">
        <f>VLOOKUP(A126,siiiii!$B$16:$C$20,2,0)</f>
        <v xml:space="preserve">                                                           </v>
      </c>
      <c r="B127" s="203"/>
      <c r="C127" s="204"/>
      <c r="D127" s="200"/>
      <c r="E127" s="200"/>
      <c r="F127" s="200"/>
    </row>
    <row r="128" spans="1:6" x14ac:dyDescent="0.35">
      <c r="A128" s="108" t="s">
        <v>62</v>
      </c>
      <c r="B128" s="201"/>
      <c r="C128" s="202"/>
      <c r="D128" s="199"/>
      <c r="E128" s="199"/>
      <c r="F128" s="199"/>
    </row>
    <row r="129" spans="1:6" ht="54.75" customHeight="1" x14ac:dyDescent="0.35">
      <c r="A129" s="107" t="str">
        <f>VLOOKUP(A128,siiiii!$B$16:$C$20,2,0)</f>
        <v xml:space="preserve">                                                           </v>
      </c>
      <c r="B129" s="203"/>
      <c r="C129" s="204"/>
      <c r="D129" s="200"/>
      <c r="E129" s="200"/>
      <c r="F129" s="200"/>
    </row>
    <row r="130" spans="1:6" x14ac:dyDescent="0.35">
      <c r="A130" s="108" t="s">
        <v>62</v>
      </c>
      <c r="B130" s="201"/>
      <c r="C130" s="202"/>
      <c r="D130" s="199"/>
      <c r="E130" s="199"/>
      <c r="F130" s="199"/>
    </row>
    <row r="131" spans="1:6" ht="46" x14ac:dyDescent="0.35">
      <c r="A131" s="107" t="str">
        <f>VLOOKUP(A130,siiiii!$B$16:$C$20,2,0)</f>
        <v xml:space="preserve">                                                           </v>
      </c>
      <c r="B131" s="203"/>
      <c r="C131" s="204"/>
      <c r="D131" s="200"/>
      <c r="E131" s="200"/>
      <c r="F131" s="200"/>
    </row>
    <row r="132" spans="1:6" x14ac:dyDescent="0.35">
      <c r="A132" s="108" t="s">
        <v>62</v>
      </c>
      <c r="B132" s="201"/>
      <c r="C132" s="202"/>
      <c r="D132" s="199"/>
      <c r="E132" s="199"/>
      <c r="F132" s="199"/>
    </row>
    <row r="133" spans="1:6" ht="46" x14ac:dyDescent="0.35">
      <c r="A133" s="107" t="str">
        <f>VLOOKUP(A132,siiiii!$B$16:$C$20,2,0)</f>
        <v xml:space="preserve">                                                           </v>
      </c>
      <c r="B133" s="203"/>
      <c r="C133" s="204"/>
      <c r="D133" s="200"/>
      <c r="E133" s="200"/>
      <c r="F133" s="200"/>
    </row>
    <row r="134" spans="1:6" x14ac:dyDescent="0.35">
      <c r="A134" s="108" t="s">
        <v>62</v>
      </c>
      <c r="B134" s="201"/>
      <c r="C134" s="202"/>
      <c r="D134" s="199"/>
      <c r="E134" s="199"/>
      <c r="F134" s="199"/>
    </row>
    <row r="135" spans="1:6" ht="46" x14ac:dyDescent="0.35">
      <c r="A135" s="107" t="str">
        <f>VLOOKUP(A134,siiiii!$B$16:$C$20,2,0)</f>
        <v xml:space="preserve">                                                           </v>
      </c>
      <c r="B135" s="203"/>
      <c r="C135" s="204"/>
      <c r="D135" s="200"/>
      <c r="E135" s="200"/>
      <c r="F135" s="200"/>
    </row>
    <row r="136" spans="1:6" x14ac:dyDescent="0.35">
      <c r="A136" s="108" t="s">
        <v>62</v>
      </c>
      <c r="B136" s="201"/>
      <c r="C136" s="202"/>
      <c r="D136" s="199"/>
      <c r="E136" s="199"/>
      <c r="F136" s="199"/>
    </row>
    <row r="137" spans="1:6" ht="46" x14ac:dyDescent="0.35">
      <c r="A137" s="107" t="str">
        <f>VLOOKUP(A136,siiiii!$B$16:$C$20,2,0)</f>
        <v xml:space="preserve">                                                           </v>
      </c>
      <c r="B137" s="203"/>
      <c r="C137" s="204"/>
      <c r="D137" s="200"/>
      <c r="E137" s="200"/>
      <c r="F137" s="200"/>
    </row>
    <row r="138" spans="1:6" x14ac:dyDescent="0.35">
      <c r="A138" s="108" t="s">
        <v>62</v>
      </c>
      <c r="B138" s="201"/>
      <c r="C138" s="202"/>
      <c r="D138" s="199"/>
      <c r="E138" s="199"/>
      <c r="F138" s="199"/>
    </row>
    <row r="139" spans="1:6" ht="46" x14ac:dyDescent="0.35">
      <c r="A139" s="107" t="str">
        <f>VLOOKUP(A138,siiiii!$B$16:$C$20,2,0)</f>
        <v xml:space="preserve">                                                           </v>
      </c>
      <c r="B139" s="203"/>
      <c r="C139" s="204"/>
      <c r="D139" s="200"/>
      <c r="E139" s="200"/>
      <c r="F139" s="200"/>
    </row>
    <row r="140" spans="1:6" x14ac:dyDescent="0.35">
      <c r="A140" s="108" t="s">
        <v>62</v>
      </c>
      <c r="B140" s="201"/>
      <c r="C140" s="202"/>
      <c r="D140" s="199"/>
      <c r="E140" s="199"/>
      <c r="F140" s="199"/>
    </row>
    <row r="141" spans="1:6" ht="46" x14ac:dyDescent="0.35">
      <c r="A141" s="107" t="str">
        <f>VLOOKUP(A140,siiiii!$B$16:$C$20,2,0)</f>
        <v xml:space="preserve">                                                           </v>
      </c>
      <c r="B141" s="203"/>
      <c r="C141" s="204"/>
      <c r="D141" s="200"/>
      <c r="E141" s="200"/>
      <c r="F141" s="200"/>
    </row>
    <row r="142" spans="1:6" x14ac:dyDescent="0.35">
      <c r="A142" s="108" t="s">
        <v>62</v>
      </c>
      <c r="B142" s="201"/>
      <c r="C142" s="202"/>
      <c r="D142" s="199"/>
      <c r="E142" s="199"/>
      <c r="F142" s="199"/>
    </row>
    <row r="143" spans="1:6" ht="46" x14ac:dyDescent="0.35">
      <c r="A143" s="107" t="str">
        <f>VLOOKUP(A142,siiiii!$B$16:$C$20,2,0)</f>
        <v xml:space="preserve">                                                           </v>
      </c>
      <c r="B143" s="203"/>
      <c r="C143" s="204"/>
      <c r="D143" s="200"/>
      <c r="E143" s="200"/>
      <c r="F143" s="200"/>
    </row>
    <row r="145" spans="1:8" ht="15.75" customHeight="1" x14ac:dyDescent="0.35">
      <c r="A145" s="205" t="s">
        <v>82</v>
      </c>
      <c r="B145" s="206"/>
      <c r="C145" s="206"/>
      <c r="D145" s="206"/>
      <c r="E145" s="206"/>
      <c r="F145" s="207"/>
    </row>
    <row r="146" spans="1:8" ht="34.4" customHeight="1" x14ac:dyDescent="0.35">
      <c r="A146" s="32" t="str">
        <f>A22</f>
        <v xml:space="preserve"> </v>
      </c>
      <c r="B146" s="212" t="str">
        <f>B22</f>
        <v xml:space="preserve"> </v>
      </c>
      <c r="C146" s="212"/>
      <c r="D146" s="212"/>
      <c r="E146" s="212"/>
      <c r="F146" s="212"/>
      <c r="H146" s="12"/>
    </row>
    <row r="147" spans="1:8" x14ac:dyDescent="0.35">
      <c r="A147" s="208"/>
      <c r="B147" s="208"/>
      <c r="C147" s="208"/>
      <c r="D147" s="208"/>
      <c r="E147" s="208"/>
      <c r="F147" s="208"/>
    </row>
    <row r="148" spans="1:8" ht="110.15" customHeight="1" x14ac:dyDescent="0.35">
      <c r="A148" s="38" t="s">
        <v>44</v>
      </c>
      <c r="B148" s="209"/>
      <c r="C148" s="209"/>
      <c r="D148" s="209"/>
      <c r="E148" s="209"/>
      <c r="F148" s="209"/>
    </row>
    <row r="149" spans="1:8" x14ac:dyDescent="0.35">
      <c r="A149" s="210"/>
      <c r="B149" s="210"/>
      <c r="C149" s="210"/>
      <c r="D149" s="210"/>
      <c r="E149" s="210"/>
      <c r="F149" s="210"/>
    </row>
    <row r="150" spans="1:8" ht="15" customHeight="1" x14ac:dyDescent="0.35">
      <c r="A150" s="211" t="s">
        <v>45</v>
      </c>
      <c r="B150" s="211"/>
      <c r="C150" s="211"/>
      <c r="D150" s="211"/>
      <c r="E150" s="211"/>
      <c r="F150" s="211"/>
    </row>
    <row r="152" spans="1:8" x14ac:dyDescent="0.35">
      <c r="A152" s="34" t="s">
        <v>46</v>
      </c>
      <c r="B152" s="213" t="s">
        <v>47</v>
      </c>
      <c r="C152" s="214"/>
      <c r="D152" s="34" t="s">
        <v>48</v>
      </c>
      <c r="E152" s="123" t="s">
        <v>81</v>
      </c>
      <c r="F152" s="34" t="s">
        <v>49</v>
      </c>
    </row>
    <row r="153" spans="1:8" x14ac:dyDescent="0.35">
      <c r="A153" s="108" t="s">
        <v>62</v>
      </c>
      <c r="B153" s="201"/>
      <c r="C153" s="202"/>
      <c r="D153" s="199"/>
      <c r="E153" s="199"/>
      <c r="F153" s="199"/>
    </row>
    <row r="154" spans="1:8" ht="46" x14ac:dyDescent="0.35">
      <c r="A154" s="107" t="str">
        <f>VLOOKUP(A153,siiiii!$B$16:$C$20,2,0)</f>
        <v xml:space="preserve">                                                           </v>
      </c>
      <c r="B154" s="203"/>
      <c r="C154" s="204"/>
      <c r="D154" s="200"/>
      <c r="E154" s="200"/>
      <c r="F154" s="200"/>
    </row>
    <row r="155" spans="1:8" x14ac:dyDescent="0.35">
      <c r="A155" s="108" t="s">
        <v>62</v>
      </c>
      <c r="B155" s="201"/>
      <c r="C155" s="202"/>
      <c r="D155" s="199"/>
      <c r="E155" s="199"/>
      <c r="F155" s="199"/>
    </row>
    <row r="156" spans="1:8" ht="46" x14ac:dyDescent="0.35">
      <c r="A156" s="107" t="str">
        <f>VLOOKUP(A155,siiiii!$B$16:$C$20,2,0)</f>
        <v xml:space="preserve">                                                           </v>
      </c>
      <c r="B156" s="203"/>
      <c r="C156" s="204"/>
      <c r="D156" s="200"/>
      <c r="E156" s="200"/>
      <c r="F156" s="200"/>
    </row>
    <row r="157" spans="1:8" x14ac:dyDescent="0.35">
      <c r="A157" s="108" t="s">
        <v>62</v>
      </c>
      <c r="B157" s="201"/>
      <c r="C157" s="202"/>
      <c r="D157" s="199"/>
      <c r="E157" s="199"/>
      <c r="F157" s="199"/>
    </row>
    <row r="158" spans="1:8" ht="46" x14ac:dyDescent="0.35">
      <c r="A158" s="107" t="str">
        <f>VLOOKUP(A157,siiiii!$B$16:$C$20,2,0)</f>
        <v xml:space="preserve">                                                           </v>
      </c>
      <c r="B158" s="203"/>
      <c r="C158" s="204"/>
      <c r="D158" s="200"/>
      <c r="E158" s="200"/>
      <c r="F158" s="200"/>
    </row>
    <row r="159" spans="1:8" x14ac:dyDescent="0.35">
      <c r="A159" s="108" t="s">
        <v>62</v>
      </c>
      <c r="B159" s="201"/>
      <c r="C159" s="202"/>
      <c r="D159" s="199"/>
      <c r="E159" s="199"/>
      <c r="F159" s="199"/>
    </row>
    <row r="160" spans="1:8" ht="46" x14ac:dyDescent="0.35">
      <c r="A160" s="107" t="str">
        <f>VLOOKUP(A159,siiiii!$B$16:$C$20,2,0)</f>
        <v xml:space="preserve">                                                           </v>
      </c>
      <c r="B160" s="203"/>
      <c r="C160" s="204"/>
      <c r="D160" s="200"/>
      <c r="E160" s="200"/>
      <c r="F160" s="200"/>
    </row>
    <row r="161" spans="1:6" x14ac:dyDescent="0.35">
      <c r="A161" s="108" t="s">
        <v>62</v>
      </c>
      <c r="B161" s="201"/>
      <c r="C161" s="202"/>
      <c r="D161" s="199"/>
      <c r="E161" s="199"/>
      <c r="F161" s="199"/>
    </row>
    <row r="162" spans="1:6" ht="46" x14ac:dyDescent="0.35">
      <c r="A162" s="107" t="str">
        <f>VLOOKUP(A161,siiiii!$B$16:$C$20,2,0)</f>
        <v xml:space="preserve">                                                           </v>
      </c>
      <c r="B162" s="203"/>
      <c r="C162" s="204"/>
      <c r="D162" s="200"/>
      <c r="E162" s="200"/>
      <c r="F162" s="200"/>
    </row>
    <row r="163" spans="1:6" x14ac:dyDescent="0.35">
      <c r="A163" s="108" t="s">
        <v>62</v>
      </c>
      <c r="B163" s="201"/>
      <c r="C163" s="202"/>
      <c r="D163" s="199"/>
      <c r="E163" s="199"/>
      <c r="F163" s="199"/>
    </row>
    <row r="164" spans="1:6" ht="46" x14ac:dyDescent="0.35">
      <c r="A164" s="107" t="str">
        <f>VLOOKUP(A163,siiiii!$B$16:$C$20,2,0)</f>
        <v xml:space="preserve">                                                           </v>
      </c>
      <c r="B164" s="203"/>
      <c r="C164" s="204"/>
      <c r="D164" s="200"/>
      <c r="E164" s="200"/>
      <c r="F164" s="200"/>
    </row>
    <row r="165" spans="1:6" x14ac:dyDescent="0.35">
      <c r="A165" s="108" t="s">
        <v>62</v>
      </c>
      <c r="B165" s="201"/>
      <c r="C165" s="202"/>
      <c r="D165" s="199"/>
      <c r="E165" s="199"/>
      <c r="F165" s="199"/>
    </row>
    <row r="166" spans="1:6" ht="46" x14ac:dyDescent="0.35">
      <c r="A166" s="107" t="str">
        <f>VLOOKUP(A165,siiiii!$B$16:$C$20,2,0)</f>
        <v xml:space="preserve">                                                           </v>
      </c>
      <c r="B166" s="203"/>
      <c r="C166" s="204"/>
      <c r="D166" s="200"/>
      <c r="E166" s="200"/>
      <c r="F166" s="200"/>
    </row>
    <row r="167" spans="1:6" x14ac:dyDescent="0.35">
      <c r="A167" s="108" t="s">
        <v>62</v>
      </c>
      <c r="B167" s="201"/>
      <c r="C167" s="202"/>
      <c r="D167" s="199"/>
      <c r="E167" s="199"/>
      <c r="F167" s="199"/>
    </row>
    <row r="168" spans="1:6" ht="51.75" customHeight="1" x14ac:dyDescent="0.35">
      <c r="A168" s="107" t="str">
        <f>VLOOKUP(A167,siiiii!$B$16:$C$20,2,0)</f>
        <v xml:space="preserve">                                                           </v>
      </c>
      <c r="B168" s="203"/>
      <c r="C168" s="204"/>
      <c r="D168" s="200"/>
      <c r="E168" s="200"/>
      <c r="F168" s="200"/>
    </row>
    <row r="169" spans="1:6" x14ac:dyDescent="0.35">
      <c r="A169" s="108" t="s">
        <v>62</v>
      </c>
      <c r="B169" s="201"/>
      <c r="C169" s="202"/>
      <c r="D169" s="199"/>
      <c r="E169" s="199"/>
      <c r="F169" s="199"/>
    </row>
    <row r="170" spans="1:6" ht="46" x14ac:dyDescent="0.35">
      <c r="A170" s="107" t="str">
        <f>VLOOKUP(A169,siiiii!$B$16:$C$20,2,0)</f>
        <v xml:space="preserve">                                                           </v>
      </c>
      <c r="B170" s="203"/>
      <c r="C170" s="204"/>
      <c r="D170" s="200"/>
      <c r="E170" s="200"/>
      <c r="F170" s="200"/>
    </row>
    <row r="171" spans="1:6" x14ac:dyDescent="0.35">
      <c r="A171" s="108" t="s">
        <v>62</v>
      </c>
      <c r="B171" s="201"/>
      <c r="C171" s="202"/>
      <c r="D171" s="199"/>
      <c r="E171" s="199"/>
      <c r="F171" s="199"/>
    </row>
    <row r="172" spans="1:6" ht="46" x14ac:dyDescent="0.35">
      <c r="A172" s="107" t="str">
        <f>VLOOKUP(A171,siiiii!$B$16:$C$20,2,0)</f>
        <v xml:space="preserve">                                                           </v>
      </c>
      <c r="B172" s="203"/>
      <c r="C172" s="204"/>
      <c r="D172" s="200"/>
      <c r="E172" s="200"/>
      <c r="F172" s="200"/>
    </row>
    <row r="173" spans="1:6" x14ac:dyDescent="0.35">
      <c r="A173" s="108" t="s">
        <v>62</v>
      </c>
      <c r="B173" s="201"/>
      <c r="C173" s="202"/>
      <c r="D173" s="199"/>
      <c r="E173" s="199"/>
      <c r="F173" s="199"/>
    </row>
    <row r="174" spans="1:6" ht="46" x14ac:dyDescent="0.35">
      <c r="A174" s="107" t="str">
        <f>VLOOKUP(A173,siiiii!$B$16:$C$20,2,0)</f>
        <v xml:space="preserve">                                                           </v>
      </c>
      <c r="B174" s="203"/>
      <c r="C174" s="204"/>
      <c r="D174" s="200"/>
      <c r="E174" s="200"/>
      <c r="F174" s="200"/>
    </row>
    <row r="175" spans="1:6" x14ac:dyDescent="0.35">
      <c r="A175" s="108" t="s">
        <v>62</v>
      </c>
      <c r="B175" s="201"/>
      <c r="C175" s="202"/>
      <c r="D175" s="199"/>
      <c r="E175" s="199"/>
      <c r="F175" s="199"/>
    </row>
    <row r="176" spans="1:6" ht="46" x14ac:dyDescent="0.35">
      <c r="A176" s="107" t="str">
        <f>VLOOKUP(A175,siiiii!$B$16:$C$20,2,0)</f>
        <v xml:space="preserve">                                                           </v>
      </c>
      <c r="B176" s="203"/>
      <c r="C176" s="204"/>
      <c r="D176" s="200"/>
      <c r="E176" s="200"/>
      <c r="F176" s="200"/>
    </row>
    <row r="177" spans="1:8" x14ac:dyDescent="0.35">
      <c r="A177" s="108" t="s">
        <v>62</v>
      </c>
      <c r="B177" s="201"/>
      <c r="C177" s="202"/>
      <c r="D177" s="199"/>
      <c r="E177" s="199"/>
      <c r="F177" s="199"/>
    </row>
    <row r="178" spans="1:8" ht="46" x14ac:dyDescent="0.35">
      <c r="A178" s="107" t="str">
        <f>VLOOKUP(A177,siiiii!$B$16:$C$20,2,0)</f>
        <v xml:space="preserve">                                                           </v>
      </c>
      <c r="B178" s="203"/>
      <c r="C178" s="204"/>
      <c r="D178" s="200"/>
      <c r="E178" s="200"/>
      <c r="F178" s="200"/>
    </row>
    <row r="179" spans="1:8" x14ac:dyDescent="0.35">
      <c r="A179" s="108" t="s">
        <v>62</v>
      </c>
      <c r="B179" s="201"/>
      <c r="C179" s="202"/>
      <c r="D179" s="199"/>
      <c r="E179" s="199"/>
      <c r="F179" s="199"/>
    </row>
    <row r="180" spans="1:8" ht="46" x14ac:dyDescent="0.35">
      <c r="A180" s="107" t="str">
        <f>VLOOKUP(A179,siiiii!$B$16:$C$20,2,0)</f>
        <v xml:space="preserve">                                                           </v>
      </c>
      <c r="B180" s="203"/>
      <c r="C180" s="204"/>
      <c r="D180" s="200"/>
      <c r="E180" s="200"/>
      <c r="F180" s="200"/>
    </row>
    <row r="181" spans="1:8" x14ac:dyDescent="0.35">
      <c r="A181" s="108" t="s">
        <v>62</v>
      </c>
      <c r="B181" s="201"/>
      <c r="C181" s="202"/>
      <c r="D181" s="199"/>
      <c r="E181" s="199"/>
      <c r="F181" s="199"/>
    </row>
    <row r="182" spans="1:8" ht="46" x14ac:dyDescent="0.35">
      <c r="A182" s="107" t="str">
        <f>VLOOKUP(A181,siiiii!$B$16:$C$20,2,0)</f>
        <v xml:space="preserve">                                                           </v>
      </c>
      <c r="B182" s="203"/>
      <c r="C182" s="204"/>
      <c r="D182" s="200"/>
      <c r="E182" s="200"/>
      <c r="F182" s="200"/>
    </row>
    <row r="184" spans="1:8" ht="15.75" customHeight="1" x14ac:dyDescent="0.35">
      <c r="A184" s="205" t="s">
        <v>82</v>
      </c>
      <c r="B184" s="206"/>
      <c r="C184" s="206"/>
      <c r="D184" s="206"/>
      <c r="E184" s="206"/>
      <c r="F184" s="207"/>
    </row>
    <row r="185" spans="1:8" ht="34.4" customHeight="1" x14ac:dyDescent="0.35">
      <c r="A185" s="32" t="str">
        <f>A23</f>
        <v xml:space="preserve"> </v>
      </c>
      <c r="B185" s="212" t="str">
        <f>B23</f>
        <v xml:space="preserve"> </v>
      </c>
      <c r="C185" s="212"/>
      <c r="D185" s="212"/>
      <c r="E185" s="212"/>
      <c r="F185" s="212"/>
      <c r="H185" s="12"/>
    </row>
    <row r="186" spans="1:8" x14ac:dyDescent="0.35">
      <c r="A186" s="208"/>
      <c r="B186" s="208"/>
      <c r="C186" s="208"/>
      <c r="D186" s="208"/>
      <c r="E186" s="208"/>
      <c r="F186" s="208"/>
    </row>
    <row r="187" spans="1:8" ht="110.15" customHeight="1" x14ac:dyDescent="0.35">
      <c r="A187" s="38" t="s">
        <v>44</v>
      </c>
      <c r="B187" s="209"/>
      <c r="C187" s="209"/>
      <c r="D187" s="209"/>
      <c r="E187" s="209"/>
      <c r="F187" s="209"/>
    </row>
    <row r="188" spans="1:8" x14ac:dyDescent="0.35">
      <c r="A188" s="210"/>
      <c r="B188" s="210"/>
      <c r="C188" s="210"/>
      <c r="D188" s="210"/>
      <c r="E188" s="210"/>
      <c r="F188" s="210"/>
    </row>
    <row r="189" spans="1:8" ht="15" customHeight="1" x14ac:dyDescent="0.35">
      <c r="A189" s="211" t="s">
        <v>45</v>
      </c>
      <c r="B189" s="211"/>
      <c r="C189" s="211"/>
      <c r="D189" s="211"/>
      <c r="E189" s="211"/>
      <c r="F189" s="211"/>
    </row>
    <row r="191" spans="1:8" x14ac:dyDescent="0.35">
      <c r="A191" s="34" t="s">
        <v>46</v>
      </c>
      <c r="B191" s="213" t="s">
        <v>47</v>
      </c>
      <c r="C191" s="214"/>
      <c r="D191" s="34" t="s">
        <v>48</v>
      </c>
      <c r="E191" s="123" t="s">
        <v>81</v>
      </c>
      <c r="F191" s="34" t="s">
        <v>49</v>
      </c>
    </row>
    <row r="192" spans="1:8" x14ac:dyDescent="0.35">
      <c r="A192" s="108" t="s">
        <v>62</v>
      </c>
      <c r="B192" s="201"/>
      <c r="C192" s="202"/>
      <c r="D192" s="199"/>
      <c r="E192" s="199"/>
      <c r="F192" s="199"/>
    </row>
    <row r="193" spans="1:6" ht="46" x14ac:dyDescent="0.35">
      <c r="A193" s="107" t="str">
        <f>VLOOKUP(A192,siiiii!$B$16:$C$20,2,0)</f>
        <v xml:space="preserve">                                                           </v>
      </c>
      <c r="B193" s="203"/>
      <c r="C193" s="204"/>
      <c r="D193" s="200"/>
      <c r="E193" s="200"/>
      <c r="F193" s="200"/>
    </row>
    <row r="194" spans="1:6" x14ac:dyDescent="0.35">
      <c r="A194" s="108" t="s">
        <v>62</v>
      </c>
      <c r="B194" s="201"/>
      <c r="C194" s="202"/>
      <c r="D194" s="199"/>
      <c r="E194" s="199"/>
      <c r="F194" s="199"/>
    </row>
    <row r="195" spans="1:6" ht="46" x14ac:dyDescent="0.35">
      <c r="A195" s="107" t="str">
        <f>VLOOKUP(A194,siiiii!$B$16:$C$20,2,0)</f>
        <v xml:space="preserve">                                                           </v>
      </c>
      <c r="B195" s="203"/>
      <c r="C195" s="204"/>
      <c r="D195" s="200"/>
      <c r="E195" s="200"/>
      <c r="F195" s="200"/>
    </row>
    <row r="196" spans="1:6" x14ac:dyDescent="0.35">
      <c r="A196" s="108" t="s">
        <v>62</v>
      </c>
      <c r="B196" s="201"/>
      <c r="C196" s="202"/>
      <c r="D196" s="199"/>
      <c r="E196" s="199"/>
      <c r="F196" s="199"/>
    </row>
    <row r="197" spans="1:6" ht="46" x14ac:dyDescent="0.35">
      <c r="A197" s="107" t="str">
        <f>VLOOKUP(A196,siiiii!$B$16:$C$20,2,0)</f>
        <v xml:space="preserve">                                                           </v>
      </c>
      <c r="B197" s="203"/>
      <c r="C197" s="204"/>
      <c r="D197" s="200"/>
      <c r="E197" s="200"/>
      <c r="F197" s="200"/>
    </row>
    <row r="198" spans="1:6" x14ac:dyDescent="0.35">
      <c r="A198" s="108" t="s">
        <v>62</v>
      </c>
      <c r="B198" s="201"/>
      <c r="C198" s="202"/>
      <c r="D198" s="199"/>
      <c r="E198" s="199"/>
      <c r="F198" s="199"/>
    </row>
    <row r="199" spans="1:6" ht="46" x14ac:dyDescent="0.35">
      <c r="A199" s="107" t="str">
        <f>VLOOKUP(A198,siiiii!$B$16:$C$20,2,0)</f>
        <v xml:space="preserve">                                                           </v>
      </c>
      <c r="B199" s="203"/>
      <c r="C199" s="204"/>
      <c r="D199" s="200"/>
      <c r="E199" s="200"/>
      <c r="F199" s="200"/>
    </row>
    <row r="200" spans="1:6" x14ac:dyDescent="0.35">
      <c r="A200" s="108" t="s">
        <v>62</v>
      </c>
      <c r="B200" s="201"/>
      <c r="C200" s="202"/>
      <c r="D200" s="199"/>
      <c r="E200" s="199"/>
      <c r="F200" s="199"/>
    </row>
    <row r="201" spans="1:6" ht="46" x14ac:dyDescent="0.35">
      <c r="A201" s="107" t="str">
        <f>VLOOKUP(A200,siiiii!$B$16:$C$20,2,0)</f>
        <v xml:space="preserve">                                                           </v>
      </c>
      <c r="B201" s="203"/>
      <c r="C201" s="204"/>
      <c r="D201" s="200"/>
      <c r="E201" s="200"/>
      <c r="F201" s="200"/>
    </row>
    <row r="202" spans="1:6" x14ac:dyDescent="0.35">
      <c r="A202" s="108" t="s">
        <v>62</v>
      </c>
      <c r="B202" s="201"/>
      <c r="C202" s="202"/>
      <c r="D202" s="199"/>
      <c r="E202" s="199"/>
      <c r="F202" s="199"/>
    </row>
    <row r="203" spans="1:6" ht="46" x14ac:dyDescent="0.35">
      <c r="A203" s="107" t="str">
        <f>VLOOKUP(A202,siiiii!$B$16:$C$20,2,0)</f>
        <v xml:space="preserve">                                                           </v>
      </c>
      <c r="B203" s="203"/>
      <c r="C203" s="204"/>
      <c r="D203" s="200"/>
      <c r="E203" s="200"/>
      <c r="F203" s="200"/>
    </row>
    <row r="204" spans="1:6" x14ac:dyDescent="0.35">
      <c r="A204" s="108" t="s">
        <v>62</v>
      </c>
      <c r="B204" s="201"/>
      <c r="C204" s="202"/>
      <c r="D204" s="199"/>
      <c r="E204" s="199"/>
      <c r="F204" s="199"/>
    </row>
    <row r="205" spans="1:6" ht="46" x14ac:dyDescent="0.35">
      <c r="A205" s="107" t="str">
        <f>VLOOKUP(A204,siiiii!$B$16:$C$20,2,0)</f>
        <v xml:space="preserve">                                                           </v>
      </c>
      <c r="B205" s="203"/>
      <c r="C205" s="204"/>
      <c r="D205" s="200"/>
      <c r="E205" s="200"/>
      <c r="F205" s="200"/>
    </row>
    <row r="206" spans="1:6" x14ac:dyDescent="0.35">
      <c r="A206" s="108" t="s">
        <v>62</v>
      </c>
      <c r="B206" s="201"/>
      <c r="C206" s="202"/>
      <c r="D206" s="199"/>
      <c r="E206" s="199"/>
      <c r="F206" s="199"/>
    </row>
    <row r="207" spans="1:6" ht="58.5" customHeight="1" x14ac:dyDescent="0.35">
      <c r="A207" s="107" t="str">
        <f>VLOOKUP(A206,siiiii!$B$16:$C$20,2,0)</f>
        <v xml:space="preserve">                                                           </v>
      </c>
      <c r="B207" s="203"/>
      <c r="C207" s="204"/>
      <c r="D207" s="200"/>
      <c r="E207" s="200"/>
      <c r="F207" s="200"/>
    </row>
    <row r="208" spans="1:6" x14ac:dyDescent="0.35">
      <c r="A208" s="108" t="s">
        <v>62</v>
      </c>
      <c r="B208" s="201"/>
      <c r="C208" s="202"/>
      <c r="D208" s="199"/>
      <c r="E208" s="199"/>
      <c r="F208" s="199"/>
    </row>
    <row r="209" spans="1:8" ht="46" x14ac:dyDescent="0.35">
      <c r="A209" s="107" t="str">
        <f>VLOOKUP(A208,siiiii!$B$16:$C$20,2,0)</f>
        <v xml:space="preserve">                                                           </v>
      </c>
      <c r="B209" s="203"/>
      <c r="C209" s="204"/>
      <c r="D209" s="200"/>
      <c r="E209" s="200"/>
      <c r="F209" s="200"/>
    </row>
    <row r="210" spans="1:8" x14ac:dyDescent="0.35">
      <c r="A210" s="108" t="s">
        <v>62</v>
      </c>
      <c r="B210" s="201"/>
      <c r="C210" s="202"/>
      <c r="D210" s="199"/>
      <c r="E210" s="199"/>
      <c r="F210" s="199"/>
    </row>
    <row r="211" spans="1:8" ht="46" x14ac:dyDescent="0.35">
      <c r="A211" s="107" t="str">
        <f>VLOOKUP(A210,siiiii!$B$16:$C$20,2,0)</f>
        <v xml:space="preserve">                                                           </v>
      </c>
      <c r="B211" s="203"/>
      <c r="C211" s="204"/>
      <c r="D211" s="200"/>
      <c r="E211" s="200"/>
      <c r="F211" s="200"/>
    </row>
    <row r="212" spans="1:8" x14ac:dyDescent="0.35">
      <c r="A212" s="108" t="s">
        <v>62</v>
      </c>
      <c r="B212" s="201"/>
      <c r="C212" s="202"/>
      <c r="D212" s="199"/>
      <c r="E212" s="199"/>
      <c r="F212" s="199"/>
    </row>
    <row r="213" spans="1:8" ht="46" x14ac:dyDescent="0.35">
      <c r="A213" s="107" t="str">
        <f>VLOOKUP(A212,siiiii!$B$16:$C$20,2,0)</f>
        <v xml:space="preserve">                                                           </v>
      </c>
      <c r="B213" s="203"/>
      <c r="C213" s="204"/>
      <c r="D213" s="200"/>
      <c r="E213" s="200"/>
      <c r="F213" s="200"/>
    </row>
    <row r="214" spans="1:8" x14ac:dyDescent="0.35">
      <c r="A214" s="108" t="s">
        <v>62</v>
      </c>
      <c r="B214" s="201"/>
      <c r="C214" s="202"/>
      <c r="D214" s="199"/>
      <c r="E214" s="199"/>
      <c r="F214" s="199"/>
    </row>
    <row r="215" spans="1:8" ht="46" x14ac:dyDescent="0.35">
      <c r="A215" s="107" t="str">
        <f>VLOOKUP(A214,siiiii!$B$16:$C$20,2,0)</f>
        <v xml:space="preserve">                                                           </v>
      </c>
      <c r="B215" s="203"/>
      <c r="C215" s="204"/>
      <c r="D215" s="200"/>
      <c r="E215" s="200"/>
      <c r="F215" s="200"/>
    </row>
    <row r="216" spans="1:8" x14ac:dyDescent="0.35">
      <c r="A216" s="108" t="s">
        <v>62</v>
      </c>
      <c r="B216" s="201"/>
      <c r="C216" s="202"/>
      <c r="D216" s="199"/>
      <c r="E216" s="199"/>
      <c r="F216" s="199"/>
    </row>
    <row r="217" spans="1:8" ht="46" x14ac:dyDescent="0.35">
      <c r="A217" s="107" t="str">
        <f>VLOOKUP(A216,siiiii!$B$16:$C$20,2,0)</f>
        <v xml:space="preserve">                                                           </v>
      </c>
      <c r="B217" s="203"/>
      <c r="C217" s="204"/>
      <c r="D217" s="200"/>
      <c r="E217" s="200"/>
      <c r="F217" s="200"/>
    </row>
    <row r="218" spans="1:8" x14ac:dyDescent="0.35">
      <c r="A218" s="108" t="s">
        <v>62</v>
      </c>
      <c r="B218" s="201"/>
      <c r="C218" s="202"/>
      <c r="D218" s="199"/>
      <c r="E218" s="199"/>
      <c r="F218" s="199"/>
    </row>
    <row r="219" spans="1:8" ht="46" x14ac:dyDescent="0.35">
      <c r="A219" s="107" t="str">
        <f>VLOOKUP(A218,siiiii!$B$16:$C$20,2,0)</f>
        <v xml:space="preserve">                                                           </v>
      </c>
      <c r="B219" s="203"/>
      <c r="C219" s="204"/>
      <c r="D219" s="200"/>
      <c r="E219" s="200"/>
      <c r="F219" s="200"/>
    </row>
    <row r="220" spans="1:8" x14ac:dyDescent="0.35">
      <c r="A220" s="108" t="s">
        <v>62</v>
      </c>
      <c r="B220" s="201"/>
      <c r="C220" s="202"/>
      <c r="D220" s="199"/>
      <c r="E220" s="199"/>
      <c r="F220" s="199"/>
    </row>
    <row r="221" spans="1:8" ht="46" x14ac:dyDescent="0.35">
      <c r="A221" s="107" t="str">
        <f>VLOOKUP(A220,siiiii!$B$16:$C$20,2,0)</f>
        <v xml:space="preserve">                                                           </v>
      </c>
      <c r="B221" s="203"/>
      <c r="C221" s="204"/>
      <c r="D221" s="200"/>
      <c r="E221" s="200"/>
      <c r="F221" s="200"/>
    </row>
    <row r="223" spans="1:8" ht="15.75" customHeight="1" x14ac:dyDescent="0.35">
      <c r="A223" s="205" t="s">
        <v>43</v>
      </c>
      <c r="B223" s="206"/>
      <c r="C223" s="206"/>
      <c r="D223" s="206"/>
      <c r="E223" s="206"/>
      <c r="F223" s="207"/>
    </row>
    <row r="224" spans="1:8" ht="34.4" customHeight="1" x14ac:dyDescent="0.35">
      <c r="A224" s="32" t="str">
        <f>A24</f>
        <v xml:space="preserve"> </v>
      </c>
      <c r="B224" s="212" t="str">
        <f>B24</f>
        <v xml:space="preserve"> </v>
      </c>
      <c r="C224" s="212"/>
      <c r="D224" s="212"/>
      <c r="E224" s="212"/>
      <c r="F224" s="212"/>
      <c r="H224" s="12"/>
    </row>
    <row r="225" spans="1:6" x14ac:dyDescent="0.35">
      <c r="A225" s="208"/>
      <c r="B225" s="208"/>
      <c r="C225" s="208"/>
      <c r="D225" s="208"/>
      <c r="E225" s="208"/>
      <c r="F225" s="208"/>
    </row>
    <row r="226" spans="1:6" ht="110.15" customHeight="1" x14ac:dyDescent="0.35">
      <c r="A226" s="38" t="s">
        <v>44</v>
      </c>
      <c r="B226" s="209"/>
      <c r="C226" s="209"/>
      <c r="D226" s="209"/>
      <c r="E226" s="209"/>
      <c r="F226" s="209"/>
    </row>
    <row r="227" spans="1:6" x14ac:dyDescent="0.35">
      <c r="A227" s="210"/>
      <c r="B227" s="210"/>
      <c r="C227" s="210"/>
      <c r="D227" s="210"/>
      <c r="E227" s="210"/>
      <c r="F227" s="210"/>
    </row>
    <row r="228" spans="1:6" ht="15" customHeight="1" x14ac:dyDescent="0.35">
      <c r="A228" s="211" t="s">
        <v>45</v>
      </c>
      <c r="B228" s="211"/>
      <c r="C228" s="211"/>
      <c r="D228" s="211"/>
      <c r="E228" s="211"/>
      <c r="F228" s="211"/>
    </row>
    <row r="230" spans="1:6" x14ac:dyDescent="0.35">
      <c r="A230" s="34" t="s">
        <v>46</v>
      </c>
      <c r="B230" s="213" t="s">
        <v>47</v>
      </c>
      <c r="C230" s="214"/>
      <c r="D230" s="34" t="s">
        <v>48</v>
      </c>
      <c r="E230" s="123" t="s">
        <v>81</v>
      </c>
      <c r="F230" s="34" t="s">
        <v>49</v>
      </c>
    </row>
    <row r="231" spans="1:6" x14ac:dyDescent="0.35">
      <c r="A231" s="108" t="s">
        <v>62</v>
      </c>
      <c r="B231" s="201"/>
      <c r="C231" s="202"/>
      <c r="D231" s="199"/>
      <c r="E231" s="199"/>
      <c r="F231" s="199"/>
    </row>
    <row r="232" spans="1:6" ht="46" x14ac:dyDescent="0.35">
      <c r="A232" s="107" t="str">
        <f>VLOOKUP(A231,siiiii!$B$16:$C$20,2,0)</f>
        <v xml:space="preserve">                                                           </v>
      </c>
      <c r="B232" s="203"/>
      <c r="C232" s="204"/>
      <c r="D232" s="200"/>
      <c r="E232" s="200"/>
      <c r="F232" s="200"/>
    </row>
    <row r="233" spans="1:6" x14ac:dyDescent="0.35">
      <c r="A233" s="108" t="s">
        <v>62</v>
      </c>
      <c r="B233" s="201"/>
      <c r="C233" s="202"/>
      <c r="D233" s="199"/>
      <c r="E233" s="199"/>
      <c r="F233" s="199"/>
    </row>
    <row r="234" spans="1:6" ht="46" x14ac:dyDescent="0.35">
      <c r="A234" s="107" t="str">
        <f>VLOOKUP(A233,siiiii!$B$16:$C$20,2,0)</f>
        <v xml:space="preserve">                                                           </v>
      </c>
      <c r="B234" s="203"/>
      <c r="C234" s="204"/>
      <c r="D234" s="200"/>
      <c r="E234" s="200"/>
      <c r="F234" s="200"/>
    </row>
    <row r="235" spans="1:6" x14ac:dyDescent="0.35">
      <c r="A235" s="108" t="s">
        <v>62</v>
      </c>
      <c r="B235" s="201"/>
      <c r="C235" s="202"/>
      <c r="D235" s="199"/>
      <c r="E235" s="199"/>
      <c r="F235" s="199"/>
    </row>
    <row r="236" spans="1:6" ht="46" x14ac:dyDescent="0.35">
      <c r="A236" s="107" t="str">
        <f>VLOOKUP(A235,siiiii!$B$16:$C$20,2,0)</f>
        <v xml:space="preserve">                                                           </v>
      </c>
      <c r="B236" s="203"/>
      <c r="C236" s="204"/>
      <c r="D236" s="200"/>
      <c r="E236" s="200"/>
      <c r="F236" s="200"/>
    </row>
    <row r="237" spans="1:6" x14ac:dyDescent="0.35">
      <c r="A237" s="108" t="s">
        <v>62</v>
      </c>
      <c r="B237" s="201"/>
      <c r="C237" s="202"/>
      <c r="D237" s="199"/>
      <c r="E237" s="199"/>
      <c r="F237" s="199"/>
    </row>
    <row r="238" spans="1:6" ht="46" x14ac:dyDescent="0.35">
      <c r="A238" s="107" t="str">
        <f>VLOOKUP(A237,siiiii!$B$16:$C$20,2,0)</f>
        <v xml:space="preserve">                                                           </v>
      </c>
      <c r="B238" s="203"/>
      <c r="C238" s="204"/>
      <c r="D238" s="200"/>
      <c r="E238" s="200"/>
      <c r="F238" s="200"/>
    </row>
    <row r="239" spans="1:6" x14ac:dyDescent="0.35">
      <c r="A239" s="108" t="s">
        <v>62</v>
      </c>
      <c r="B239" s="201"/>
      <c r="C239" s="202"/>
      <c r="D239" s="199"/>
      <c r="E239" s="199"/>
      <c r="F239" s="199"/>
    </row>
    <row r="240" spans="1:6" ht="46" x14ac:dyDescent="0.35">
      <c r="A240" s="107" t="str">
        <f>VLOOKUP(A239,siiiii!$B$16:$C$20,2,0)</f>
        <v xml:space="preserve">                                                           </v>
      </c>
      <c r="B240" s="203"/>
      <c r="C240" s="204"/>
      <c r="D240" s="200"/>
      <c r="E240" s="200"/>
      <c r="F240" s="200"/>
    </row>
    <row r="241" spans="1:6" x14ac:dyDescent="0.35">
      <c r="A241" s="108" t="s">
        <v>62</v>
      </c>
      <c r="B241" s="201"/>
      <c r="C241" s="202"/>
      <c r="D241" s="199"/>
      <c r="E241" s="199"/>
      <c r="F241" s="199"/>
    </row>
    <row r="242" spans="1:6" ht="46" x14ac:dyDescent="0.35">
      <c r="A242" s="107" t="str">
        <f>VLOOKUP(A241,siiiii!$B$16:$C$20,2,0)</f>
        <v xml:space="preserve">                                                           </v>
      </c>
      <c r="B242" s="203"/>
      <c r="C242" s="204"/>
      <c r="D242" s="200"/>
      <c r="E242" s="200"/>
      <c r="F242" s="200"/>
    </row>
    <row r="243" spans="1:6" x14ac:dyDescent="0.35">
      <c r="A243" s="108" t="s">
        <v>62</v>
      </c>
      <c r="B243" s="201"/>
      <c r="C243" s="202"/>
      <c r="D243" s="199"/>
      <c r="E243" s="199"/>
      <c r="F243" s="199"/>
    </row>
    <row r="244" spans="1:6" ht="46" x14ac:dyDescent="0.35">
      <c r="A244" s="107" t="str">
        <f>VLOOKUP(A243,siiiii!$B$16:$C$20,2,0)</f>
        <v xml:space="preserve">                                                           </v>
      </c>
      <c r="B244" s="203"/>
      <c r="C244" s="204"/>
      <c r="D244" s="200"/>
      <c r="E244" s="200"/>
      <c r="F244" s="200"/>
    </row>
    <row r="245" spans="1:6" x14ac:dyDescent="0.35">
      <c r="A245" s="108" t="s">
        <v>62</v>
      </c>
      <c r="B245" s="201"/>
      <c r="C245" s="202"/>
      <c r="D245" s="199"/>
      <c r="E245" s="199"/>
      <c r="F245" s="199"/>
    </row>
    <row r="246" spans="1:6" ht="60" customHeight="1" x14ac:dyDescent="0.35">
      <c r="A246" s="107" t="str">
        <f>VLOOKUP(A245,siiiii!$B$16:$C$20,2,0)</f>
        <v xml:space="preserve">                                                           </v>
      </c>
      <c r="B246" s="203"/>
      <c r="C246" s="204"/>
      <c r="D246" s="200"/>
      <c r="E246" s="200"/>
      <c r="F246" s="200"/>
    </row>
    <row r="247" spans="1:6" x14ac:dyDescent="0.35">
      <c r="A247" s="108" t="s">
        <v>62</v>
      </c>
      <c r="B247" s="201"/>
      <c r="C247" s="202"/>
      <c r="D247" s="199"/>
      <c r="E247" s="199"/>
      <c r="F247" s="199"/>
    </row>
    <row r="248" spans="1:6" ht="46" x14ac:dyDescent="0.35">
      <c r="A248" s="107" t="str">
        <f>VLOOKUP(A247,siiiii!$B$16:$C$20,2,0)</f>
        <v xml:space="preserve">                                                           </v>
      </c>
      <c r="B248" s="203"/>
      <c r="C248" s="204"/>
      <c r="D248" s="200"/>
      <c r="E248" s="200"/>
      <c r="F248" s="200"/>
    </row>
    <row r="249" spans="1:6" x14ac:dyDescent="0.35">
      <c r="A249" s="108" t="s">
        <v>62</v>
      </c>
      <c r="B249" s="201"/>
      <c r="C249" s="202"/>
      <c r="D249" s="199"/>
      <c r="E249" s="199"/>
      <c r="F249" s="199"/>
    </row>
    <row r="250" spans="1:6" ht="46" x14ac:dyDescent="0.35">
      <c r="A250" s="107" t="str">
        <f>VLOOKUP(A249,siiiii!$B$16:$C$20,2,0)</f>
        <v xml:space="preserve">                                                           </v>
      </c>
      <c r="B250" s="203"/>
      <c r="C250" s="204"/>
      <c r="D250" s="200"/>
      <c r="E250" s="200"/>
      <c r="F250" s="200"/>
    </row>
    <row r="251" spans="1:6" x14ac:dyDescent="0.35">
      <c r="A251" s="108" t="s">
        <v>62</v>
      </c>
      <c r="B251" s="201"/>
      <c r="C251" s="202"/>
      <c r="D251" s="199"/>
      <c r="E251" s="199"/>
      <c r="F251" s="199"/>
    </row>
    <row r="252" spans="1:6" ht="46" x14ac:dyDescent="0.35">
      <c r="A252" s="107" t="str">
        <f>VLOOKUP(A251,siiiii!$B$16:$C$20,2,0)</f>
        <v xml:space="preserve">                                                           </v>
      </c>
      <c r="B252" s="203"/>
      <c r="C252" s="204"/>
      <c r="D252" s="200"/>
      <c r="E252" s="200"/>
      <c r="F252" s="200"/>
    </row>
    <row r="253" spans="1:6" x14ac:dyDescent="0.35">
      <c r="A253" s="108" t="s">
        <v>62</v>
      </c>
      <c r="B253" s="201"/>
      <c r="C253" s="202"/>
      <c r="D253" s="199"/>
      <c r="E253" s="199"/>
      <c r="F253" s="199"/>
    </row>
    <row r="254" spans="1:6" ht="46" x14ac:dyDescent="0.35">
      <c r="A254" s="107" t="str">
        <f>VLOOKUP(A253,siiiii!$B$16:$C$20,2,0)</f>
        <v xml:space="preserve">                                                           </v>
      </c>
      <c r="B254" s="203"/>
      <c r="C254" s="204"/>
      <c r="D254" s="200"/>
      <c r="E254" s="200"/>
      <c r="F254" s="200"/>
    </row>
    <row r="255" spans="1:6" x14ac:dyDescent="0.35">
      <c r="A255" s="108" t="s">
        <v>62</v>
      </c>
      <c r="B255" s="201"/>
      <c r="C255" s="202"/>
      <c r="D255" s="199"/>
      <c r="E255" s="199"/>
      <c r="F255" s="199"/>
    </row>
    <row r="256" spans="1:6" ht="46" x14ac:dyDescent="0.35">
      <c r="A256" s="107" t="str">
        <f>VLOOKUP(A255,siiiii!$B$16:$C$20,2,0)</f>
        <v xml:space="preserve">                                                           </v>
      </c>
      <c r="B256" s="203"/>
      <c r="C256" s="204"/>
      <c r="D256" s="200"/>
      <c r="E256" s="200"/>
      <c r="F256" s="200"/>
    </row>
    <row r="257" spans="1:6" x14ac:dyDescent="0.35">
      <c r="A257" s="108" t="s">
        <v>62</v>
      </c>
      <c r="B257" s="201"/>
      <c r="C257" s="202"/>
      <c r="D257" s="199"/>
      <c r="E257" s="199"/>
      <c r="F257" s="199"/>
    </row>
    <row r="258" spans="1:6" ht="46" x14ac:dyDescent="0.35">
      <c r="A258" s="107" t="str">
        <f>VLOOKUP(A257,siiiii!$B$16:$C$20,2,0)</f>
        <v xml:space="preserve">                                                           </v>
      </c>
      <c r="B258" s="203"/>
      <c r="C258" s="204"/>
      <c r="D258" s="200"/>
      <c r="E258" s="200"/>
      <c r="F258" s="200"/>
    </row>
    <row r="259" spans="1:6" x14ac:dyDescent="0.35">
      <c r="A259" s="108" t="s">
        <v>62</v>
      </c>
      <c r="B259" s="201"/>
      <c r="C259" s="202"/>
      <c r="D259" s="199"/>
      <c r="E259" s="199"/>
      <c r="F259" s="199"/>
    </row>
    <row r="260" spans="1:6" ht="46" x14ac:dyDescent="0.35">
      <c r="A260" s="107" t="str">
        <f>VLOOKUP(A259,siiiii!$B$16:$C$20,2,0)</f>
        <v xml:space="preserve">                                                           </v>
      </c>
      <c r="B260" s="203"/>
      <c r="C260" s="204"/>
      <c r="D260" s="200"/>
      <c r="E260" s="200"/>
      <c r="F260" s="200"/>
    </row>
  </sheetData>
  <sheetProtection algorithmName="SHA-512" hashValue="ViS/JGQcdTJjK9qs5yTOnK3x/EuA+u8YBP5abWbQYFuz5s/ax1x8UMVElxRXlaSeZXgmNiKgU91DFlIp3N9Z2A==" saltValue="zFPep70/ylkSREh7n02+Zg==" spinCount="100000" sheet="1" formatCells="0" formatColumns="0" formatRows="0"/>
  <mergeCells count="435">
    <mergeCell ref="A1:E1"/>
    <mergeCell ref="A2:B2"/>
    <mergeCell ref="C2:F2"/>
    <mergeCell ref="A3:B3"/>
    <mergeCell ref="C3:F3"/>
    <mergeCell ref="A4:B4"/>
    <mergeCell ref="C4:F4"/>
    <mergeCell ref="A12:F12"/>
    <mergeCell ref="A13:F13"/>
    <mergeCell ref="B14:F14"/>
    <mergeCell ref="B15:F15"/>
    <mergeCell ref="B16:F16"/>
    <mergeCell ref="A17:F17"/>
    <mergeCell ref="A5:F5"/>
    <mergeCell ref="A6:B6"/>
    <mergeCell ref="C6:F6"/>
    <mergeCell ref="A7:F7"/>
    <mergeCell ref="B8:F8"/>
    <mergeCell ref="A9:A11"/>
    <mergeCell ref="B9:F9"/>
    <mergeCell ref="B10:F10"/>
    <mergeCell ref="B11:F11"/>
    <mergeCell ref="B24:F24"/>
    <mergeCell ref="A25:F25"/>
    <mergeCell ref="A26:F26"/>
    <mergeCell ref="A27:F27"/>
    <mergeCell ref="A28:F28"/>
    <mergeCell ref="B29:F29"/>
    <mergeCell ref="B18:F18"/>
    <mergeCell ref="B19:F19"/>
    <mergeCell ref="B20:F20"/>
    <mergeCell ref="B21:F21"/>
    <mergeCell ref="B22:F22"/>
    <mergeCell ref="B23:F23"/>
    <mergeCell ref="B38:C39"/>
    <mergeCell ref="D38:D39"/>
    <mergeCell ref="E38:E39"/>
    <mergeCell ref="F38:F39"/>
    <mergeCell ref="B40:C41"/>
    <mergeCell ref="D40:D41"/>
    <mergeCell ref="E40:E41"/>
    <mergeCell ref="F40:F41"/>
    <mergeCell ref="A30:F30"/>
    <mergeCell ref="B31:F31"/>
    <mergeCell ref="A32:F32"/>
    <mergeCell ref="A33:F33"/>
    <mergeCell ref="B35:C35"/>
    <mergeCell ref="B36:C37"/>
    <mergeCell ref="D36:D37"/>
    <mergeCell ref="E36:E37"/>
    <mergeCell ref="F36:F37"/>
    <mergeCell ref="B46:C47"/>
    <mergeCell ref="D46:D47"/>
    <mergeCell ref="E46:E47"/>
    <mergeCell ref="F46:F47"/>
    <mergeCell ref="B48:C49"/>
    <mergeCell ref="D48:D49"/>
    <mergeCell ref="E48:E49"/>
    <mergeCell ref="F48:F49"/>
    <mergeCell ref="B42:C43"/>
    <mergeCell ref="D42:D43"/>
    <mergeCell ref="E42:E43"/>
    <mergeCell ref="F42:F43"/>
    <mergeCell ref="B44:C45"/>
    <mergeCell ref="D44:D45"/>
    <mergeCell ref="E44:E45"/>
    <mergeCell ref="F44:F45"/>
    <mergeCell ref="B54:C55"/>
    <mergeCell ref="D54:D55"/>
    <mergeCell ref="E54:E55"/>
    <mergeCell ref="F54:F55"/>
    <mergeCell ref="B56:C57"/>
    <mergeCell ref="D56:D57"/>
    <mergeCell ref="E56:E57"/>
    <mergeCell ref="F56:F57"/>
    <mergeCell ref="B50:C51"/>
    <mergeCell ref="D50:D51"/>
    <mergeCell ref="E50:E51"/>
    <mergeCell ref="F50:F51"/>
    <mergeCell ref="B52:C53"/>
    <mergeCell ref="D52:D53"/>
    <mergeCell ref="E52:E53"/>
    <mergeCell ref="F52:F53"/>
    <mergeCell ref="B62:C63"/>
    <mergeCell ref="D62:D63"/>
    <mergeCell ref="E62:E63"/>
    <mergeCell ref="F62:F63"/>
    <mergeCell ref="B64:C65"/>
    <mergeCell ref="D64:D65"/>
    <mergeCell ref="E64:E65"/>
    <mergeCell ref="F64:F65"/>
    <mergeCell ref="B58:C59"/>
    <mergeCell ref="D58:D59"/>
    <mergeCell ref="E58:E59"/>
    <mergeCell ref="F58:F59"/>
    <mergeCell ref="B60:C61"/>
    <mergeCell ref="D60:D61"/>
    <mergeCell ref="E60:E61"/>
    <mergeCell ref="F60:F61"/>
    <mergeCell ref="A72:F72"/>
    <mergeCell ref="B74:C74"/>
    <mergeCell ref="B75:C76"/>
    <mergeCell ref="D75:D76"/>
    <mergeCell ref="E75:E76"/>
    <mergeCell ref="F75:F76"/>
    <mergeCell ref="A66:F66"/>
    <mergeCell ref="A67:F67"/>
    <mergeCell ref="B68:F68"/>
    <mergeCell ref="A69:F69"/>
    <mergeCell ref="B70:F70"/>
    <mergeCell ref="A71:F71"/>
    <mergeCell ref="B81:C82"/>
    <mergeCell ref="D81:D82"/>
    <mergeCell ref="E81:E82"/>
    <mergeCell ref="F81:F82"/>
    <mergeCell ref="B83:C84"/>
    <mergeCell ref="D83:D84"/>
    <mergeCell ref="E83:E84"/>
    <mergeCell ref="F83:F84"/>
    <mergeCell ref="B77:C78"/>
    <mergeCell ref="D77:D78"/>
    <mergeCell ref="E77:E78"/>
    <mergeCell ref="F77:F78"/>
    <mergeCell ref="B79:C80"/>
    <mergeCell ref="D79:D80"/>
    <mergeCell ref="E79:E80"/>
    <mergeCell ref="F79:F80"/>
    <mergeCell ref="B89:C90"/>
    <mergeCell ref="D89:D90"/>
    <mergeCell ref="E89:E90"/>
    <mergeCell ref="F89:F90"/>
    <mergeCell ref="B91:C92"/>
    <mergeCell ref="D91:D92"/>
    <mergeCell ref="E91:E92"/>
    <mergeCell ref="F91:F92"/>
    <mergeCell ref="B85:C86"/>
    <mergeCell ref="D85:D86"/>
    <mergeCell ref="E85:E86"/>
    <mergeCell ref="F85:F86"/>
    <mergeCell ref="B87:C88"/>
    <mergeCell ref="D87:D88"/>
    <mergeCell ref="E87:E88"/>
    <mergeCell ref="F87:F88"/>
    <mergeCell ref="B97:C98"/>
    <mergeCell ref="D97:D98"/>
    <mergeCell ref="E97:E98"/>
    <mergeCell ref="F97:F98"/>
    <mergeCell ref="B99:C100"/>
    <mergeCell ref="D99:D100"/>
    <mergeCell ref="E99:E100"/>
    <mergeCell ref="F99:F100"/>
    <mergeCell ref="B93:C94"/>
    <mergeCell ref="D93:D94"/>
    <mergeCell ref="E93:E94"/>
    <mergeCell ref="F93:F94"/>
    <mergeCell ref="B95:C96"/>
    <mergeCell ref="D95:D96"/>
    <mergeCell ref="E95:E96"/>
    <mergeCell ref="F95:F96"/>
    <mergeCell ref="A106:F106"/>
    <mergeCell ref="B107:F107"/>
    <mergeCell ref="A108:F108"/>
    <mergeCell ref="B109:F109"/>
    <mergeCell ref="A110:F110"/>
    <mergeCell ref="A111:F111"/>
    <mergeCell ref="B101:C102"/>
    <mergeCell ref="D101:D102"/>
    <mergeCell ref="E101:E102"/>
    <mergeCell ref="F101:F102"/>
    <mergeCell ref="B103:C104"/>
    <mergeCell ref="D103:D104"/>
    <mergeCell ref="E103:E104"/>
    <mergeCell ref="F103:F104"/>
    <mergeCell ref="B118:C119"/>
    <mergeCell ref="D118:D119"/>
    <mergeCell ref="E118:E119"/>
    <mergeCell ref="F118:F119"/>
    <mergeCell ref="B120:C121"/>
    <mergeCell ref="D120:D121"/>
    <mergeCell ref="E120:E121"/>
    <mergeCell ref="F120:F121"/>
    <mergeCell ref="B113:C113"/>
    <mergeCell ref="B114:C115"/>
    <mergeCell ref="D114:D115"/>
    <mergeCell ref="E114:E115"/>
    <mergeCell ref="F114:F115"/>
    <mergeCell ref="B116:C117"/>
    <mergeCell ref="D116:D117"/>
    <mergeCell ref="E116:E117"/>
    <mergeCell ref="F116:F117"/>
    <mergeCell ref="B126:C127"/>
    <mergeCell ref="D126:D127"/>
    <mergeCell ref="E126:E127"/>
    <mergeCell ref="F126:F127"/>
    <mergeCell ref="B128:C129"/>
    <mergeCell ref="D128:D129"/>
    <mergeCell ref="E128:E129"/>
    <mergeCell ref="F128:F129"/>
    <mergeCell ref="B122:C123"/>
    <mergeCell ref="D122:D123"/>
    <mergeCell ref="E122:E123"/>
    <mergeCell ref="F122:F123"/>
    <mergeCell ref="B124:C125"/>
    <mergeCell ref="D124:D125"/>
    <mergeCell ref="E124:E125"/>
    <mergeCell ref="F124:F125"/>
    <mergeCell ref="B134:C135"/>
    <mergeCell ref="D134:D135"/>
    <mergeCell ref="E134:E135"/>
    <mergeCell ref="F134:F135"/>
    <mergeCell ref="B136:C137"/>
    <mergeCell ref="D136:D137"/>
    <mergeCell ref="E136:E137"/>
    <mergeCell ref="F136:F137"/>
    <mergeCell ref="B130:C131"/>
    <mergeCell ref="D130:D131"/>
    <mergeCell ref="E130:E131"/>
    <mergeCell ref="F130:F131"/>
    <mergeCell ref="B132:C133"/>
    <mergeCell ref="D132:D133"/>
    <mergeCell ref="E132:E133"/>
    <mergeCell ref="F132:F133"/>
    <mergeCell ref="B142:C143"/>
    <mergeCell ref="D142:D143"/>
    <mergeCell ref="E142:E143"/>
    <mergeCell ref="F142:F143"/>
    <mergeCell ref="A145:F145"/>
    <mergeCell ref="B146:F146"/>
    <mergeCell ref="B138:C139"/>
    <mergeCell ref="D138:D139"/>
    <mergeCell ref="E138:E139"/>
    <mergeCell ref="F138:F139"/>
    <mergeCell ref="B140:C141"/>
    <mergeCell ref="D140:D141"/>
    <mergeCell ref="E140:E141"/>
    <mergeCell ref="F140:F141"/>
    <mergeCell ref="A147:F147"/>
    <mergeCell ref="B148:F148"/>
    <mergeCell ref="A149:F149"/>
    <mergeCell ref="A150:F150"/>
    <mergeCell ref="B152:C152"/>
    <mergeCell ref="B153:C154"/>
    <mergeCell ref="D153:D154"/>
    <mergeCell ref="E153:E154"/>
    <mergeCell ref="F153:F154"/>
    <mergeCell ref="B159:C160"/>
    <mergeCell ref="D159:D160"/>
    <mergeCell ref="E159:E160"/>
    <mergeCell ref="F159:F160"/>
    <mergeCell ref="B161:C162"/>
    <mergeCell ref="D161:D162"/>
    <mergeCell ref="E161:E162"/>
    <mergeCell ref="F161:F162"/>
    <mergeCell ref="B155:C156"/>
    <mergeCell ref="D155:D156"/>
    <mergeCell ref="E155:E156"/>
    <mergeCell ref="F155:F156"/>
    <mergeCell ref="B157:C158"/>
    <mergeCell ref="D157:D158"/>
    <mergeCell ref="E157:E158"/>
    <mergeCell ref="F157:F158"/>
    <mergeCell ref="B167:C168"/>
    <mergeCell ref="D167:D168"/>
    <mergeCell ref="E167:E168"/>
    <mergeCell ref="F167:F168"/>
    <mergeCell ref="B169:C170"/>
    <mergeCell ref="D169:D170"/>
    <mergeCell ref="E169:E170"/>
    <mergeCell ref="F169:F170"/>
    <mergeCell ref="B163:C164"/>
    <mergeCell ref="D163:D164"/>
    <mergeCell ref="E163:E164"/>
    <mergeCell ref="F163:F164"/>
    <mergeCell ref="B165:C166"/>
    <mergeCell ref="D165:D166"/>
    <mergeCell ref="E165:E166"/>
    <mergeCell ref="F165:F166"/>
    <mergeCell ref="B175:C176"/>
    <mergeCell ref="D175:D176"/>
    <mergeCell ref="E175:E176"/>
    <mergeCell ref="F175:F176"/>
    <mergeCell ref="B177:C178"/>
    <mergeCell ref="D177:D178"/>
    <mergeCell ref="E177:E178"/>
    <mergeCell ref="F177:F178"/>
    <mergeCell ref="B171:C172"/>
    <mergeCell ref="D171:D172"/>
    <mergeCell ref="E171:E172"/>
    <mergeCell ref="F171:F172"/>
    <mergeCell ref="B173:C174"/>
    <mergeCell ref="D173:D174"/>
    <mergeCell ref="E173:E174"/>
    <mergeCell ref="F173:F174"/>
    <mergeCell ref="A184:F184"/>
    <mergeCell ref="B185:F185"/>
    <mergeCell ref="A186:F186"/>
    <mergeCell ref="B187:F187"/>
    <mergeCell ref="A188:F188"/>
    <mergeCell ref="A189:F189"/>
    <mergeCell ref="B179:C180"/>
    <mergeCell ref="D179:D180"/>
    <mergeCell ref="E179:E180"/>
    <mergeCell ref="F179:F180"/>
    <mergeCell ref="B181:C182"/>
    <mergeCell ref="D181:D182"/>
    <mergeCell ref="E181:E182"/>
    <mergeCell ref="F181:F182"/>
    <mergeCell ref="B196:C197"/>
    <mergeCell ref="D196:D197"/>
    <mergeCell ref="E196:E197"/>
    <mergeCell ref="F196:F197"/>
    <mergeCell ref="B198:C199"/>
    <mergeCell ref="D198:D199"/>
    <mergeCell ref="E198:E199"/>
    <mergeCell ref="F198:F199"/>
    <mergeCell ref="B191:C191"/>
    <mergeCell ref="B192:C193"/>
    <mergeCell ref="D192:D193"/>
    <mergeCell ref="E192:E193"/>
    <mergeCell ref="F192:F193"/>
    <mergeCell ref="B194:C195"/>
    <mergeCell ref="D194:D195"/>
    <mergeCell ref="E194:E195"/>
    <mergeCell ref="F194:F195"/>
    <mergeCell ref="B204:C205"/>
    <mergeCell ref="D204:D205"/>
    <mergeCell ref="E204:E205"/>
    <mergeCell ref="F204:F205"/>
    <mergeCell ref="B206:C207"/>
    <mergeCell ref="D206:D207"/>
    <mergeCell ref="E206:E207"/>
    <mergeCell ref="F206:F207"/>
    <mergeCell ref="B200:C201"/>
    <mergeCell ref="D200:D201"/>
    <mergeCell ref="E200:E201"/>
    <mergeCell ref="F200:F201"/>
    <mergeCell ref="B202:C203"/>
    <mergeCell ref="D202:D203"/>
    <mergeCell ref="E202:E203"/>
    <mergeCell ref="F202:F203"/>
    <mergeCell ref="B212:C213"/>
    <mergeCell ref="D212:D213"/>
    <mergeCell ref="E212:E213"/>
    <mergeCell ref="F212:F213"/>
    <mergeCell ref="B214:C215"/>
    <mergeCell ref="D214:D215"/>
    <mergeCell ref="E214:E215"/>
    <mergeCell ref="F214:F215"/>
    <mergeCell ref="B208:C209"/>
    <mergeCell ref="D208:D209"/>
    <mergeCell ref="E208:E209"/>
    <mergeCell ref="F208:F209"/>
    <mergeCell ref="B210:C211"/>
    <mergeCell ref="D210:D211"/>
    <mergeCell ref="E210:E211"/>
    <mergeCell ref="F210:F211"/>
    <mergeCell ref="B220:C221"/>
    <mergeCell ref="D220:D221"/>
    <mergeCell ref="E220:E221"/>
    <mergeCell ref="F220:F221"/>
    <mergeCell ref="A223:F223"/>
    <mergeCell ref="B224:F224"/>
    <mergeCell ref="B216:C217"/>
    <mergeCell ref="D216:D217"/>
    <mergeCell ref="E216:E217"/>
    <mergeCell ref="F216:F217"/>
    <mergeCell ref="B218:C219"/>
    <mergeCell ref="D218:D219"/>
    <mergeCell ref="E218:E219"/>
    <mergeCell ref="F218:F219"/>
    <mergeCell ref="B233:C234"/>
    <mergeCell ref="D233:D234"/>
    <mergeCell ref="E233:E234"/>
    <mergeCell ref="F233:F234"/>
    <mergeCell ref="B235:C236"/>
    <mergeCell ref="D235:D236"/>
    <mergeCell ref="E235:E236"/>
    <mergeCell ref="F235:F236"/>
    <mergeCell ref="A225:F225"/>
    <mergeCell ref="B226:F226"/>
    <mergeCell ref="A227:F227"/>
    <mergeCell ref="A228:F228"/>
    <mergeCell ref="B230:C230"/>
    <mergeCell ref="B231:C232"/>
    <mergeCell ref="D231:D232"/>
    <mergeCell ref="E231:E232"/>
    <mergeCell ref="F231:F232"/>
    <mergeCell ref="B241:C242"/>
    <mergeCell ref="D241:D242"/>
    <mergeCell ref="E241:E242"/>
    <mergeCell ref="F241:F242"/>
    <mergeCell ref="B243:C244"/>
    <mergeCell ref="D243:D244"/>
    <mergeCell ref="E243:E244"/>
    <mergeCell ref="F243:F244"/>
    <mergeCell ref="B237:C238"/>
    <mergeCell ref="D237:D238"/>
    <mergeCell ref="E237:E238"/>
    <mergeCell ref="F237:F238"/>
    <mergeCell ref="B239:C240"/>
    <mergeCell ref="D239:D240"/>
    <mergeCell ref="E239:E240"/>
    <mergeCell ref="F239:F240"/>
    <mergeCell ref="B249:C250"/>
    <mergeCell ref="D249:D250"/>
    <mergeCell ref="E249:E250"/>
    <mergeCell ref="F249:F250"/>
    <mergeCell ref="B251:C252"/>
    <mergeCell ref="D251:D252"/>
    <mergeCell ref="E251:E252"/>
    <mergeCell ref="F251:F252"/>
    <mergeCell ref="B245:C246"/>
    <mergeCell ref="D245:D246"/>
    <mergeCell ref="E245:E246"/>
    <mergeCell ref="F245:F246"/>
    <mergeCell ref="B247:C248"/>
    <mergeCell ref="D247:D248"/>
    <mergeCell ref="E247:E248"/>
    <mergeCell ref="F247:F248"/>
    <mergeCell ref="B257:C258"/>
    <mergeCell ref="D257:D258"/>
    <mergeCell ref="E257:E258"/>
    <mergeCell ref="F257:F258"/>
    <mergeCell ref="B259:C260"/>
    <mergeCell ref="D259:D260"/>
    <mergeCell ref="E259:E260"/>
    <mergeCell ref="F259:F260"/>
    <mergeCell ref="B253:C254"/>
    <mergeCell ref="D253:D254"/>
    <mergeCell ref="E253:E254"/>
    <mergeCell ref="F253:F254"/>
    <mergeCell ref="B255:C256"/>
    <mergeCell ref="D255:D256"/>
    <mergeCell ref="E255:E256"/>
    <mergeCell ref="F255:F256"/>
  </mergeCells>
  <conditionalFormatting sqref="A36:A65">
    <cfRule type="containsText" dxfId="1249" priority="50" operator="containsText" text="Контрола">
      <formula>NOT(ISERROR(SEARCH("Контрола",A36)))</formula>
    </cfRule>
  </conditionalFormatting>
  <conditionalFormatting sqref="A37">
    <cfRule type="containsText" dxfId="1248" priority="64" operator="containsText" text="△">
      <formula>NOT(ISERROR(SEARCH("△",A37)))</formula>
    </cfRule>
  </conditionalFormatting>
  <conditionalFormatting sqref="A39">
    <cfRule type="containsText" dxfId="1247" priority="63" operator="containsText" text="△">
      <formula>NOT(ISERROR(SEARCH("△",A39)))</formula>
    </cfRule>
  </conditionalFormatting>
  <conditionalFormatting sqref="A41">
    <cfRule type="containsText" dxfId="1246" priority="62" operator="containsText" text="△">
      <formula>NOT(ISERROR(SEARCH("△",A41)))</formula>
    </cfRule>
  </conditionalFormatting>
  <conditionalFormatting sqref="A43">
    <cfRule type="containsText" dxfId="1245" priority="61" operator="containsText" text="△">
      <formula>NOT(ISERROR(SEARCH("△",A43)))</formula>
    </cfRule>
  </conditionalFormatting>
  <conditionalFormatting sqref="A45">
    <cfRule type="containsText" dxfId="1244" priority="60" operator="containsText" text="△">
      <formula>NOT(ISERROR(SEARCH("△",A45)))</formula>
    </cfRule>
  </conditionalFormatting>
  <conditionalFormatting sqref="A47">
    <cfRule type="containsText" dxfId="1243" priority="59" operator="containsText" text="△">
      <formula>NOT(ISERROR(SEARCH("△",A47)))</formula>
    </cfRule>
  </conditionalFormatting>
  <conditionalFormatting sqref="A49">
    <cfRule type="containsText" dxfId="1242" priority="58" operator="containsText" text="△">
      <formula>NOT(ISERROR(SEARCH("△",A49)))</formula>
    </cfRule>
  </conditionalFormatting>
  <conditionalFormatting sqref="A51">
    <cfRule type="containsText" dxfId="1241" priority="57" operator="containsText" text="△">
      <formula>NOT(ISERROR(SEARCH("△",A51)))</formula>
    </cfRule>
  </conditionalFormatting>
  <conditionalFormatting sqref="A53">
    <cfRule type="containsText" dxfId="1240" priority="56" operator="containsText" text="△">
      <formula>NOT(ISERROR(SEARCH("△",A53)))</formula>
    </cfRule>
  </conditionalFormatting>
  <conditionalFormatting sqref="A55">
    <cfRule type="containsText" dxfId="1239" priority="55" operator="containsText" text="△">
      <formula>NOT(ISERROR(SEARCH("△",A55)))</formula>
    </cfRule>
  </conditionalFormatting>
  <conditionalFormatting sqref="A57">
    <cfRule type="containsText" dxfId="1238" priority="54" operator="containsText" text="△">
      <formula>NOT(ISERROR(SEARCH("△",A57)))</formula>
    </cfRule>
  </conditionalFormatting>
  <conditionalFormatting sqref="A59">
    <cfRule type="containsText" dxfId="1237" priority="53" operator="containsText" text="△">
      <formula>NOT(ISERROR(SEARCH("△",A59)))</formula>
    </cfRule>
  </conditionalFormatting>
  <conditionalFormatting sqref="A61">
    <cfRule type="containsText" dxfId="1236" priority="52" operator="containsText" text="△">
      <formula>NOT(ISERROR(SEARCH("△",A61)))</formula>
    </cfRule>
  </conditionalFormatting>
  <conditionalFormatting sqref="A63">
    <cfRule type="containsText" dxfId="1235" priority="51" operator="containsText" text="△">
      <formula>NOT(ISERROR(SEARCH("△",A63)))</formula>
    </cfRule>
  </conditionalFormatting>
  <conditionalFormatting sqref="A65">
    <cfRule type="containsText" dxfId="1234" priority="49" operator="containsText" text="△">
      <formula>NOT(ISERROR(SEARCH("△",A65)))</formula>
    </cfRule>
  </conditionalFormatting>
  <conditionalFormatting sqref="A75:A104">
    <cfRule type="containsText" dxfId="1233" priority="66" operator="containsText" text="Контрола">
      <formula>NOT(ISERROR(SEARCH("Контрола",A75)))</formula>
    </cfRule>
  </conditionalFormatting>
  <conditionalFormatting sqref="A76">
    <cfRule type="containsText" dxfId="1232" priority="80" operator="containsText" text="△">
      <formula>NOT(ISERROR(SEARCH("△",A76)))</formula>
    </cfRule>
  </conditionalFormatting>
  <conditionalFormatting sqref="A78">
    <cfRule type="containsText" dxfId="1231" priority="79" operator="containsText" text="△">
      <formula>NOT(ISERROR(SEARCH("△",A78)))</formula>
    </cfRule>
  </conditionalFormatting>
  <conditionalFormatting sqref="A80">
    <cfRule type="containsText" dxfId="1230" priority="78" operator="containsText" text="△">
      <formula>NOT(ISERROR(SEARCH("△",A80)))</formula>
    </cfRule>
  </conditionalFormatting>
  <conditionalFormatting sqref="A82">
    <cfRule type="containsText" dxfId="1229" priority="77" operator="containsText" text="△">
      <formula>NOT(ISERROR(SEARCH("△",A82)))</formula>
    </cfRule>
  </conditionalFormatting>
  <conditionalFormatting sqref="A84">
    <cfRule type="containsText" dxfId="1228" priority="76" operator="containsText" text="△">
      <formula>NOT(ISERROR(SEARCH("△",A84)))</formula>
    </cfRule>
  </conditionalFormatting>
  <conditionalFormatting sqref="A86">
    <cfRule type="containsText" dxfId="1227" priority="75" operator="containsText" text="△">
      <formula>NOT(ISERROR(SEARCH("△",A86)))</formula>
    </cfRule>
  </conditionalFormatting>
  <conditionalFormatting sqref="A88">
    <cfRule type="containsText" dxfId="1226" priority="74" operator="containsText" text="△">
      <formula>NOT(ISERROR(SEARCH("△",A88)))</formula>
    </cfRule>
  </conditionalFormatting>
  <conditionalFormatting sqref="A90">
    <cfRule type="containsText" dxfId="1225" priority="73" operator="containsText" text="△">
      <formula>NOT(ISERROR(SEARCH("△",A90)))</formula>
    </cfRule>
  </conditionalFormatting>
  <conditionalFormatting sqref="A92">
    <cfRule type="containsText" dxfId="1224" priority="72" operator="containsText" text="△">
      <formula>NOT(ISERROR(SEARCH("△",A92)))</formula>
    </cfRule>
  </conditionalFormatting>
  <conditionalFormatting sqref="A94">
    <cfRule type="containsText" dxfId="1223" priority="71" operator="containsText" text="△">
      <formula>NOT(ISERROR(SEARCH("△",A94)))</formula>
    </cfRule>
  </conditionalFormatting>
  <conditionalFormatting sqref="A96">
    <cfRule type="containsText" dxfId="1222" priority="70" operator="containsText" text="△">
      <formula>NOT(ISERROR(SEARCH("△",A96)))</formula>
    </cfRule>
  </conditionalFormatting>
  <conditionalFormatting sqref="A98">
    <cfRule type="containsText" dxfId="1221" priority="69" operator="containsText" text="△">
      <formula>NOT(ISERROR(SEARCH("△",A98)))</formula>
    </cfRule>
  </conditionalFormatting>
  <conditionalFormatting sqref="A100">
    <cfRule type="containsText" dxfId="1220" priority="68" operator="containsText" text="△">
      <formula>NOT(ISERROR(SEARCH("△",A100)))</formula>
    </cfRule>
  </conditionalFormatting>
  <conditionalFormatting sqref="A102">
    <cfRule type="containsText" dxfId="1219" priority="67" operator="containsText" text="△">
      <formula>NOT(ISERROR(SEARCH("△",A102)))</formula>
    </cfRule>
  </conditionalFormatting>
  <conditionalFormatting sqref="A104">
    <cfRule type="containsText" dxfId="1218" priority="65" operator="containsText" text="△">
      <formula>NOT(ISERROR(SEARCH("△",A104)))</formula>
    </cfRule>
  </conditionalFormatting>
  <conditionalFormatting sqref="A114:A143">
    <cfRule type="containsText" dxfId="1217" priority="82" operator="containsText" text="Контрола">
      <formula>NOT(ISERROR(SEARCH("Контрола",A114)))</formula>
    </cfRule>
  </conditionalFormatting>
  <conditionalFormatting sqref="A115">
    <cfRule type="containsText" dxfId="1216" priority="96" operator="containsText" text="△">
      <formula>NOT(ISERROR(SEARCH("△",A115)))</formula>
    </cfRule>
  </conditionalFormatting>
  <conditionalFormatting sqref="A117">
    <cfRule type="containsText" dxfId="1215" priority="95" operator="containsText" text="△">
      <formula>NOT(ISERROR(SEARCH("△",A117)))</formula>
    </cfRule>
  </conditionalFormatting>
  <conditionalFormatting sqref="A119">
    <cfRule type="containsText" dxfId="1214" priority="94" operator="containsText" text="△">
      <formula>NOT(ISERROR(SEARCH("△",A119)))</formula>
    </cfRule>
  </conditionalFormatting>
  <conditionalFormatting sqref="A121">
    <cfRule type="containsText" dxfId="1213" priority="93" operator="containsText" text="△">
      <formula>NOT(ISERROR(SEARCH("△",A121)))</formula>
    </cfRule>
  </conditionalFormatting>
  <conditionalFormatting sqref="A123">
    <cfRule type="containsText" dxfId="1212" priority="92" operator="containsText" text="△">
      <formula>NOT(ISERROR(SEARCH("△",A123)))</formula>
    </cfRule>
  </conditionalFormatting>
  <conditionalFormatting sqref="A125">
    <cfRule type="containsText" dxfId="1211" priority="91" operator="containsText" text="△">
      <formula>NOT(ISERROR(SEARCH("△",A125)))</formula>
    </cfRule>
  </conditionalFormatting>
  <conditionalFormatting sqref="A127">
    <cfRule type="containsText" dxfId="1210" priority="90" operator="containsText" text="△">
      <formula>NOT(ISERROR(SEARCH("△",A127)))</formula>
    </cfRule>
  </conditionalFormatting>
  <conditionalFormatting sqref="A129">
    <cfRule type="containsText" dxfId="1209" priority="89" operator="containsText" text="△">
      <formula>NOT(ISERROR(SEARCH("△",A129)))</formula>
    </cfRule>
  </conditionalFormatting>
  <conditionalFormatting sqref="A131">
    <cfRule type="containsText" dxfId="1208" priority="88" operator="containsText" text="△">
      <formula>NOT(ISERROR(SEARCH("△",A131)))</formula>
    </cfRule>
  </conditionalFormatting>
  <conditionalFormatting sqref="A133">
    <cfRule type="containsText" dxfId="1207" priority="87" operator="containsText" text="△">
      <formula>NOT(ISERROR(SEARCH("△",A133)))</formula>
    </cfRule>
  </conditionalFormatting>
  <conditionalFormatting sqref="A135">
    <cfRule type="containsText" dxfId="1206" priority="86" operator="containsText" text="△">
      <formula>NOT(ISERROR(SEARCH("△",A135)))</formula>
    </cfRule>
  </conditionalFormatting>
  <conditionalFormatting sqref="A137">
    <cfRule type="containsText" dxfId="1205" priority="85" operator="containsText" text="△">
      <formula>NOT(ISERROR(SEARCH("△",A137)))</formula>
    </cfRule>
  </conditionalFormatting>
  <conditionalFormatting sqref="A139">
    <cfRule type="containsText" dxfId="1204" priority="84" operator="containsText" text="△">
      <formula>NOT(ISERROR(SEARCH("△",A139)))</formula>
    </cfRule>
  </conditionalFormatting>
  <conditionalFormatting sqref="A141">
    <cfRule type="containsText" dxfId="1203" priority="83" operator="containsText" text="△">
      <formula>NOT(ISERROR(SEARCH("△",A141)))</formula>
    </cfRule>
  </conditionalFormatting>
  <conditionalFormatting sqref="A143">
    <cfRule type="containsText" dxfId="1202" priority="81" operator="containsText" text="△">
      <formula>NOT(ISERROR(SEARCH("△",A143)))</formula>
    </cfRule>
  </conditionalFormatting>
  <conditionalFormatting sqref="A153:A182">
    <cfRule type="containsText" dxfId="1201" priority="34" operator="containsText" text="Контрола">
      <formula>NOT(ISERROR(SEARCH("Контрола",A153)))</formula>
    </cfRule>
  </conditionalFormatting>
  <conditionalFormatting sqref="A154">
    <cfRule type="containsText" dxfId="1200" priority="48" operator="containsText" text="△">
      <formula>NOT(ISERROR(SEARCH("△",A154)))</formula>
    </cfRule>
  </conditionalFormatting>
  <conditionalFormatting sqref="A156">
    <cfRule type="containsText" dxfId="1199" priority="47" operator="containsText" text="△">
      <formula>NOT(ISERROR(SEARCH("△",A156)))</formula>
    </cfRule>
  </conditionalFormatting>
  <conditionalFormatting sqref="A158">
    <cfRule type="containsText" dxfId="1198" priority="46" operator="containsText" text="△">
      <formula>NOT(ISERROR(SEARCH("△",A158)))</formula>
    </cfRule>
  </conditionalFormatting>
  <conditionalFormatting sqref="A160">
    <cfRule type="containsText" dxfId="1197" priority="45" operator="containsText" text="△">
      <formula>NOT(ISERROR(SEARCH("△",A160)))</formula>
    </cfRule>
  </conditionalFormatting>
  <conditionalFormatting sqref="A162">
    <cfRule type="containsText" dxfId="1196" priority="44" operator="containsText" text="△">
      <formula>NOT(ISERROR(SEARCH("△",A162)))</formula>
    </cfRule>
  </conditionalFormatting>
  <conditionalFormatting sqref="A164">
    <cfRule type="containsText" dxfId="1195" priority="43" operator="containsText" text="△">
      <formula>NOT(ISERROR(SEARCH("△",A164)))</formula>
    </cfRule>
  </conditionalFormatting>
  <conditionalFormatting sqref="A166">
    <cfRule type="containsText" dxfId="1194" priority="42" operator="containsText" text="△">
      <formula>NOT(ISERROR(SEARCH("△",A166)))</formula>
    </cfRule>
  </conditionalFormatting>
  <conditionalFormatting sqref="A168">
    <cfRule type="containsText" dxfId="1193" priority="41" operator="containsText" text="△">
      <formula>NOT(ISERROR(SEARCH("△",A168)))</formula>
    </cfRule>
  </conditionalFormatting>
  <conditionalFormatting sqref="A170">
    <cfRule type="containsText" dxfId="1192" priority="40" operator="containsText" text="△">
      <formula>NOT(ISERROR(SEARCH("△",A170)))</formula>
    </cfRule>
  </conditionalFormatting>
  <conditionalFormatting sqref="A172">
    <cfRule type="containsText" dxfId="1191" priority="39" operator="containsText" text="△">
      <formula>NOT(ISERROR(SEARCH("△",A172)))</formula>
    </cfRule>
  </conditionalFormatting>
  <conditionalFormatting sqref="A174">
    <cfRule type="containsText" dxfId="1190" priority="38" operator="containsText" text="△">
      <formula>NOT(ISERROR(SEARCH("△",A174)))</formula>
    </cfRule>
  </conditionalFormatting>
  <conditionalFormatting sqref="A176">
    <cfRule type="containsText" dxfId="1189" priority="37" operator="containsText" text="△">
      <formula>NOT(ISERROR(SEARCH("△",A176)))</formula>
    </cfRule>
  </conditionalFormatting>
  <conditionalFormatting sqref="A178">
    <cfRule type="containsText" dxfId="1188" priority="36" operator="containsText" text="△">
      <formula>NOT(ISERROR(SEARCH("△",A178)))</formula>
    </cfRule>
  </conditionalFormatting>
  <conditionalFormatting sqref="A180">
    <cfRule type="containsText" dxfId="1187" priority="35" operator="containsText" text="△">
      <formula>NOT(ISERROR(SEARCH("△",A180)))</formula>
    </cfRule>
  </conditionalFormatting>
  <conditionalFormatting sqref="A182">
    <cfRule type="containsText" dxfId="1186" priority="33" operator="containsText" text="△">
      <formula>NOT(ISERROR(SEARCH("△",A182)))</formula>
    </cfRule>
  </conditionalFormatting>
  <conditionalFormatting sqref="A192:A221">
    <cfRule type="containsText" dxfId="1185" priority="18" operator="containsText" text="Контрола">
      <formula>NOT(ISERROR(SEARCH("Контрола",A192)))</formula>
    </cfRule>
  </conditionalFormatting>
  <conditionalFormatting sqref="A193">
    <cfRule type="containsText" dxfId="1184" priority="32" operator="containsText" text="△">
      <formula>NOT(ISERROR(SEARCH("△",A193)))</formula>
    </cfRule>
  </conditionalFormatting>
  <conditionalFormatting sqref="A195">
    <cfRule type="containsText" dxfId="1183" priority="31" operator="containsText" text="△">
      <formula>NOT(ISERROR(SEARCH("△",A195)))</formula>
    </cfRule>
  </conditionalFormatting>
  <conditionalFormatting sqref="A197">
    <cfRule type="containsText" dxfId="1182" priority="30" operator="containsText" text="△">
      <formula>NOT(ISERROR(SEARCH("△",A197)))</formula>
    </cfRule>
  </conditionalFormatting>
  <conditionalFormatting sqref="A199">
    <cfRule type="containsText" dxfId="1181" priority="29" operator="containsText" text="△">
      <formula>NOT(ISERROR(SEARCH("△",A199)))</formula>
    </cfRule>
  </conditionalFormatting>
  <conditionalFormatting sqref="A201">
    <cfRule type="containsText" dxfId="1180" priority="28" operator="containsText" text="△">
      <formula>NOT(ISERROR(SEARCH("△",A201)))</formula>
    </cfRule>
  </conditionalFormatting>
  <conditionalFormatting sqref="A203">
    <cfRule type="containsText" dxfId="1179" priority="27" operator="containsText" text="△">
      <formula>NOT(ISERROR(SEARCH("△",A203)))</formula>
    </cfRule>
  </conditionalFormatting>
  <conditionalFormatting sqref="A205">
    <cfRule type="containsText" dxfId="1178" priority="26" operator="containsText" text="△">
      <formula>NOT(ISERROR(SEARCH("△",A205)))</formula>
    </cfRule>
  </conditionalFormatting>
  <conditionalFormatting sqref="A207">
    <cfRule type="containsText" dxfId="1177" priority="25" operator="containsText" text="△">
      <formula>NOT(ISERROR(SEARCH("△",A207)))</formula>
    </cfRule>
  </conditionalFormatting>
  <conditionalFormatting sqref="A209">
    <cfRule type="containsText" dxfId="1176" priority="24" operator="containsText" text="△">
      <formula>NOT(ISERROR(SEARCH("△",A209)))</formula>
    </cfRule>
  </conditionalFormatting>
  <conditionalFormatting sqref="A211">
    <cfRule type="containsText" dxfId="1175" priority="23" operator="containsText" text="△">
      <formula>NOT(ISERROR(SEARCH("△",A211)))</formula>
    </cfRule>
  </conditionalFormatting>
  <conditionalFormatting sqref="A213">
    <cfRule type="containsText" dxfId="1174" priority="22" operator="containsText" text="△">
      <formula>NOT(ISERROR(SEARCH("△",A213)))</formula>
    </cfRule>
  </conditionalFormatting>
  <conditionalFormatting sqref="A215">
    <cfRule type="containsText" dxfId="1173" priority="21" operator="containsText" text="△">
      <formula>NOT(ISERROR(SEARCH("△",A215)))</formula>
    </cfRule>
  </conditionalFormatting>
  <conditionalFormatting sqref="A217">
    <cfRule type="containsText" dxfId="1172" priority="20" operator="containsText" text="△">
      <formula>NOT(ISERROR(SEARCH("△",A217)))</formula>
    </cfRule>
  </conditionalFormatting>
  <conditionalFormatting sqref="A219">
    <cfRule type="containsText" dxfId="1171" priority="19" operator="containsText" text="△">
      <formula>NOT(ISERROR(SEARCH("△",A219)))</formula>
    </cfRule>
  </conditionalFormatting>
  <conditionalFormatting sqref="A221">
    <cfRule type="containsText" dxfId="1170" priority="17" operator="containsText" text="△">
      <formula>NOT(ISERROR(SEARCH("△",A221)))</formula>
    </cfRule>
  </conditionalFormatting>
  <conditionalFormatting sqref="A231:A260">
    <cfRule type="containsText" dxfId="1169" priority="2" operator="containsText" text="Контрола">
      <formula>NOT(ISERROR(SEARCH("Контрола",A231)))</formula>
    </cfRule>
  </conditionalFormatting>
  <conditionalFormatting sqref="A232">
    <cfRule type="containsText" dxfId="1168" priority="16" operator="containsText" text="△">
      <formula>NOT(ISERROR(SEARCH("△",A232)))</formula>
    </cfRule>
  </conditionalFormatting>
  <conditionalFormatting sqref="A234">
    <cfRule type="containsText" dxfId="1167" priority="15" operator="containsText" text="△">
      <formula>NOT(ISERROR(SEARCH("△",A234)))</formula>
    </cfRule>
  </conditionalFormatting>
  <conditionalFormatting sqref="A236">
    <cfRule type="containsText" dxfId="1166" priority="14" operator="containsText" text="△">
      <formula>NOT(ISERROR(SEARCH("△",A236)))</formula>
    </cfRule>
  </conditionalFormatting>
  <conditionalFormatting sqref="A238">
    <cfRule type="containsText" dxfId="1165" priority="13" operator="containsText" text="△">
      <formula>NOT(ISERROR(SEARCH("△",A238)))</formula>
    </cfRule>
  </conditionalFormatting>
  <conditionalFormatting sqref="A240">
    <cfRule type="containsText" dxfId="1164" priority="12" operator="containsText" text="△">
      <formula>NOT(ISERROR(SEARCH("△",A240)))</formula>
    </cfRule>
  </conditionalFormatting>
  <conditionalFormatting sqref="A242">
    <cfRule type="containsText" dxfId="1163" priority="11" operator="containsText" text="△">
      <formula>NOT(ISERROR(SEARCH("△",A242)))</formula>
    </cfRule>
  </conditionalFormatting>
  <conditionalFormatting sqref="A244">
    <cfRule type="containsText" dxfId="1162" priority="10" operator="containsText" text="△">
      <formula>NOT(ISERROR(SEARCH("△",A244)))</formula>
    </cfRule>
  </conditionalFormatting>
  <conditionalFormatting sqref="A246">
    <cfRule type="containsText" dxfId="1161" priority="9" operator="containsText" text="△">
      <formula>NOT(ISERROR(SEARCH("△",A246)))</formula>
    </cfRule>
  </conditionalFormatting>
  <conditionalFormatting sqref="A248">
    <cfRule type="containsText" dxfId="1160" priority="8" operator="containsText" text="△">
      <formula>NOT(ISERROR(SEARCH("△",A248)))</formula>
    </cfRule>
  </conditionalFormatting>
  <conditionalFormatting sqref="A250">
    <cfRule type="containsText" dxfId="1159" priority="7" operator="containsText" text="△">
      <formula>NOT(ISERROR(SEARCH("△",A250)))</formula>
    </cfRule>
  </conditionalFormatting>
  <conditionalFormatting sqref="A252">
    <cfRule type="containsText" dxfId="1158" priority="6" operator="containsText" text="△">
      <formula>NOT(ISERROR(SEARCH("△",A252)))</formula>
    </cfRule>
  </conditionalFormatting>
  <conditionalFormatting sqref="A254">
    <cfRule type="containsText" dxfId="1157" priority="5" operator="containsText" text="△">
      <formula>NOT(ISERROR(SEARCH("△",A254)))</formula>
    </cfRule>
  </conditionalFormatting>
  <conditionalFormatting sqref="A256">
    <cfRule type="containsText" dxfId="1156" priority="4" operator="containsText" text="△">
      <formula>NOT(ISERROR(SEARCH("△",A256)))</formula>
    </cfRule>
  </conditionalFormatting>
  <conditionalFormatting sqref="A258">
    <cfRule type="containsText" dxfId="1155" priority="3" operator="containsText" text="△">
      <formula>NOT(ISERROR(SEARCH("△",A258)))</formula>
    </cfRule>
  </conditionalFormatting>
  <conditionalFormatting sqref="A260">
    <cfRule type="containsText" dxfId="1154" priority="1" operator="containsText" text="△">
      <formula>NOT(ISERROR(SEARCH("△",A260)))</formula>
    </cfRule>
  </conditionalFormatting>
  <pageMargins left="0.7" right="0.7" top="0.75" bottom="0.75" header="0.3" footer="0.3"/>
  <pageSetup paperSize="9" scale="90" orientation="portrait" r:id="rId1"/>
  <rowBreaks count="6" manualBreakCount="6">
    <brk id="24" max="16383" man="1"/>
    <brk id="65" max="16383" man="1"/>
    <brk id="104" max="16383" man="1"/>
    <brk id="143" max="16383" man="1"/>
    <brk id="182" max="16383" man="1"/>
    <brk id="22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6E9AA7C-DFE5-4F82-98C7-660259436C25}">
          <x14:formula1>
            <xm:f>'Организационе јединице'!$B$3:$B$20</xm:f>
          </x14:formula1>
          <xm:sqref>C4:F4</xm:sqref>
        </x14:dataValidation>
        <x14:dataValidation type="list" allowBlank="1" showInputMessage="1" showErrorMessage="1" xr:uid="{0BF024F0-AA62-46E7-9B29-31318636B01A}">
          <x14:formula1>
            <xm:f>siiiii!$B$16:$B$20</xm:f>
          </x14:formula1>
          <xm:sqref>A192 A75 A79 A77 A81 A153 A157 A155 A159 A93 A114 A118 A116 A120 A132 A36 A40 A38 A42 A54 A171 A173 A177 A175 A179 A196 A194 A198 A210 A212 A95 A99 A97 A101 A103 A83 A85 A89 A87 A91 A134 A138 A136 A140 A142 A122 A124 A128 A126 A130 A56 A60 A58 A62 A64 A44 A46 A50 A48 A52 A216 A214 A218 A220 A200 A202 A206 A204 A208 A181 A161 A163 A167 A165 A169 A231 A235 A233 A237 A249 A251 A255 A253 A257 A259 A239 A241 A245 A243 A247</xm:sqref>
        </x14:dataValidation>
        <x14:dataValidation type="list" allowBlank="1" showInputMessage="1" showErrorMessage="1" xr:uid="{8F41B1A7-E2C8-46B5-B523-B32F9E2A99A1}">
          <x14:formula1>
            <xm:f>'Листа пословних процеса'!$C$7:$C$99</xm:f>
          </x14:formula1>
          <xm:sqref>C3:F3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36</vt:i4>
      </vt:variant>
    </vt:vector>
  </HeadingPairs>
  <TitlesOfParts>
    <vt:vector size="58" baseType="lpstr">
      <vt:lpstr>Насловна страна</vt:lpstr>
      <vt:lpstr>Организационе јединице</vt:lpstr>
      <vt:lpstr>Сви процеси</vt:lpstr>
      <vt:lpstr>Матрица процеса</vt:lpstr>
      <vt:lpstr>siiiii</vt:lpstr>
      <vt:lpstr>Листа пословних процеса</vt:lpstr>
      <vt:lpstr>Мапа1</vt:lpstr>
      <vt:lpstr>Мапа2</vt:lpstr>
      <vt:lpstr>Мапа3</vt:lpstr>
      <vt:lpstr>Мапа4</vt:lpstr>
      <vt:lpstr>Мапа5</vt:lpstr>
      <vt:lpstr>Мапа6</vt:lpstr>
      <vt:lpstr>Мапа7</vt:lpstr>
      <vt:lpstr>Мапа8</vt:lpstr>
      <vt:lpstr>Мапа9</vt:lpstr>
      <vt:lpstr>Мапа10</vt:lpstr>
      <vt:lpstr>Мапа11</vt:lpstr>
      <vt:lpstr>Мапа12</vt:lpstr>
      <vt:lpstr>Мапа13</vt:lpstr>
      <vt:lpstr>Мапа14</vt:lpstr>
      <vt:lpstr>Мапа15</vt:lpstr>
      <vt:lpstr>Регистар ризика</vt:lpstr>
      <vt:lpstr>'Листа пословних процеса'!Print_Area</vt:lpstr>
      <vt:lpstr>'Регистар ризика'!Print_Area</vt:lpstr>
      <vt:lpstr>'Регистар ризика'!Print_Titles</vt:lpstr>
      <vt:lpstr>АДМИНИСТРАЦИЈА</vt:lpstr>
      <vt:lpstr>АРХИВ</vt:lpstr>
      <vt:lpstr>БИБЛИОТЕКА</vt:lpstr>
      <vt:lpstr>ДРУШТВЕНЕ</vt:lpstr>
      <vt:lpstr>ЗЖС</vt:lpstr>
      <vt:lpstr>ЗЗСК</vt:lpstr>
      <vt:lpstr>ИКТ</vt:lpstr>
      <vt:lpstr>ИМОВИНА</vt:lpstr>
      <vt:lpstr>ИНСПЕКЦИЈЕ</vt:lpstr>
      <vt:lpstr>ИР</vt:lpstr>
      <vt:lpstr>КАБИНЕТ</vt:lpstr>
      <vt:lpstr>КОМПОЛ</vt:lpstr>
      <vt:lpstr>КУЛТУРА</vt:lpstr>
      <vt:lpstr>ЛЕР</vt:lpstr>
      <vt:lpstr>ЛПА</vt:lpstr>
      <vt:lpstr>МУЗЕЈ</vt:lpstr>
      <vt:lpstr>НАБАВКЕ</vt:lpstr>
      <vt:lpstr>ОПШТИ</vt:lpstr>
      <vt:lpstr>ОСТАЛО</vt:lpstr>
      <vt:lpstr>Планирање__припрема_и_израда_буџета</vt:lpstr>
      <vt:lpstr>ПОЗОРИШТЕ</vt:lpstr>
      <vt:lpstr>ПРАВНИ</vt:lpstr>
      <vt:lpstr>ПРАВОБРАН</vt:lpstr>
      <vt:lpstr>ПРЕДШКОЛСКА</vt:lpstr>
      <vt:lpstr>ПРИВРЕДА</vt:lpstr>
      <vt:lpstr>Процес__јавних_набавки</vt:lpstr>
      <vt:lpstr>Процес_припреме_и_деловања_у_ванредним_ситуацијама</vt:lpstr>
      <vt:lpstr>СКУПШТИНА</vt:lpstr>
      <vt:lpstr>СПОРТ</vt:lpstr>
      <vt:lpstr>ТУРИЗАМ</vt:lpstr>
      <vt:lpstr>УЉР</vt:lpstr>
      <vt:lpstr>УРБАНИЗАМ</vt:lpstr>
      <vt:lpstr>ФИНАНСИЈЕ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vesna</dc:creator>
  <cp:lastModifiedBy>Ivana Teodorovic</cp:lastModifiedBy>
  <cp:lastPrinted>2022-01-05T08:03:24Z</cp:lastPrinted>
  <dcterms:created xsi:type="dcterms:W3CDTF">2015-06-05T18:17:20Z</dcterms:created>
  <dcterms:modified xsi:type="dcterms:W3CDTF">2026-05-12T19:29:39Z</dcterms:modified>
</cp:coreProperties>
</file>